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20\7. jednání\"/>
    </mc:Choice>
  </mc:AlternateContent>
  <xr:revisionPtr revIDLastSave="0" documentId="13_ncr:1_{66130DD0-65B0-4C00-A813-6A65BCECAAA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Kompletní vývoj dokumentu" sheetId="2" r:id="rId1"/>
    <sheet name="HB" sheetId="4" r:id="rId2"/>
    <sheet name="JarK" sheetId="5" r:id="rId3"/>
    <sheet name="LD" sheetId="6" r:id="rId4"/>
    <sheet name="MŠ" sheetId="7" r:id="rId5"/>
    <sheet name="OZ" sheetId="8" r:id="rId6"/>
    <sheet name="TCD" sheetId="3" r:id="rId7"/>
  </sheets>
  <definedNames>
    <definedName name="_xlnm.Print_Area" localSheetId="0">'Kompletní vývoj dokumentu'!$A$1:$AC$36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8" i="8" l="1"/>
  <c r="D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E28" i="7"/>
  <c r="D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E28" i="6"/>
  <c r="D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E28" i="5"/>
  <c r="D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S12" i="5"/>
  <c r="S11" i="5"/>
  <c r="S10" i="5"/>
  <c r="E28" i="4"/>
  <c r="D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E28" i="3"/>
  <c r="D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E30" i="2" l="1"/>
  <c r="D30" i="2"/>
  <c r="T30" i="2" l="1"/>
  <c r="T31" i="2" s="1"/>
</calcChain>
</file>

<file path=xl/sharedStrings.xml><?xml version="1.0" encoding="utf-8"?>
<sst xmlns="http://schemas.openxmlformats.org/spreadsheetml/2006/main" count="1479" uniqueCount="158">
  <si>
    <t>Kompletní vývoj dokumentárního filmu</t>
  </si>
  <si>
    <t>Evidenční číslo výzvy: 2020-1-4-12</t>
  </si>
  <si>
    <t>Cíle podpory kinematografie:</t>
  </si>
  <si>
    <r>
      <t>Dotační okruh:</t>
    </r>
    <r>
      <rPr>
        <sz val="9.5"/>
        <color theme="1"/>
        <rFont val="Arial"/>
        <family val="2"/>
        <charset val="238"/>
      </rPr>
      <t xml:space="preserve"> 1. vývoj českého kinematografického díla</t>
    </r>
  </si>
  <si>
    <t>1. podporovat žánrovou, tematickou a stylovou diverzitu námětů</t>
  </si>
  <si>
    <r>
      <t>Lhůta pro podávání žádostí:</t>
    </r>
    <r>
      <rPr>
        <sz val="9.5"/>
        <color theme="1"/>
        <rFont val="Arial"/>
        <family val="2"/>
        <charset val="238"/>
      </rPr>
      <t xml:space="preserve"> 13.2-13.3.2020
</t>
    </r>
    <r>
      <rPr>
        <b/>
        <sz val="9.5"/>
        <color theme="1"/>
        <rFont val="Arial"/>
        <family val="2"/>
        <charset val="238"/>
      </rPr>
      <t>Finanční alokace:</t>
    </r>
    <r>
      <rPr>
        <sz val="9.5"/>
        <color theme="1"/>
        <rFont val="Arial"/>
        <family val="2"/>
        <charset val="238"/>
      </rPr>
      <t xml:space="preserve"> 4 500 000 Kč
</t>
    </r>
    <r>
      <rPr>
        <b/>
        <sz val="9.5"/>
        <color theme="1"/>
        <rFont val="Arial"/>
        <family val="2"/>
        <charset val="238"/>
      </rPr>
      <t>Lhůta pro dokončení projektu:</t>
    </r>
    <r>
      <rPr>
        <sz val="9.5"/>
        <color theme="1"/>
        <rFont val="Arial"/>
        <family val="2"/>
        <charset val="238"/>
      </rPr>
      <t xml:space="preserve"> dle žádosti, nejpozději do 30. 6. 2023
</t>
    </r>
    <r>
      <rPr>
        <b/>
        <sz val="9.5"/>
        <color theme="1"/>
        <rFont val="Arial"/>
        <family val="2"/>
        <charset val="238"/>
      </rPr>
      <t>Forma podpory:</t>
    </r>
    <r>
      <rPr>
        <sz val="9.5"/>
        <color theme="1"/>
        <rFont val="Arial"/>
        <family val="2"/>
        <charset val="238"/>
      </rPr>
      <t xml:space="preserve"> investiční dotace</t>
    </r>
  </si>
  <si>
    <t>2. podporovat vývoj českého kinematografického díla ve smyslu prohloubené práce autora na námětu, na promyšlené obsahové a vizuální koncepci a struktuře dokumentu před natáčením, konzultacích s odpovědným dramaturgem a následných aktivit producenta, které směřují k zajištění financování a k přípravě natáčení</t>
  </si>
  <si>
    <t>Podpora je určena pro vývoj krátkometrážního nebo celovečerního dokumentárního českého kinematografického díla (ve smyslu § 2. odst. 1 písm. f) zákona o audiovizi), jehož součástí je vypracování konečné verze scénáře, vytvoření plánu výroby, aproximativního rozpočtu, aproximativního finančního plánu a jeho předpokládaného zajištění.</t>
  </si>
  <si>
    <t>evidenční číslo projektu</t>
  </si>
  <si>
    <t>název žadatele</t>
  </si>
  <si>
    <t>název projektu</t>
  </si>
  <si>
    <t>celkový rozpočet projektu</t>
  </si>
  <si>
    <t>požadovaná podpora</t>
  </si>
  <si>
    <t>expert: první losované pořadí</t>
  </si>
  <si>
    <t>expert: druhé losované pořadí</t>
  </si>
  <si>
    <t>expert: ekonomické losované pořadí</t>
  </si>
  <si>
    <t>Umělecká kvalita projektu</t>
  </si>
  <si>
    <t>Personální zajištění projektu</t>
  </si>
  <si>
    <t>Přínos a význam pro českou a evropskou kinematografii</t>
  </si>
  <si>
    <t>Srozumitelnost a úplnost podané žádosti včetně příloh</t>
  </si>
  <si>
    <t>Ekonomické parametry projektu</t>
  </si>
  <si>
    <t>Realizační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</si>
  <si>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</si>
  <si>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</si>
  <si>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</si>
  <si>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</si>
  <si>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</si>
  <si>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</si>
  <si>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</si>
  <si>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</si>
  <si>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</si>
  <si>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</si>
  <si>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</si>
  <si>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</si>
  <si>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jméno experta</t>
  </si>
  <si>
    <t>doporučení</t>
  </si>
  <si>
    <t>0-40</t>
  </si>
  <si>
    <t>0-15</t>
  </si>
  <si>
    <t>0-5</t>
  </si>
  <si>
    <t>0-10</t>
  </si>
  <si>
    <t>3518-2020</t>
  </si>
  <si>
    <t>Cesta do Lupry</t>
  </si>
  <si>
    <t>CineArt TV Prague s.r.o.</t>
  </si>
  <si>
    <t>Blaha, Zdeněk</t>
  </si>
  <si>
    <t>ne</t>
  </si>
  <si>
    <t>Mahdal, Martin</t>
  </si>
  <si>
    <t>ano</t>
  </si>
  <si>
    <t>Krejčí, Tereza</t>
  </si>
  <si>
    <t>3527-2020</t>
  </si>
  <si>
    <t>Musíme přežít</t>
  </si>
  <si>
    <t>Svatoňová, Kateřina</t>
  </si>
  <si>
    <t>Kazík, Ondřej</t>
  </si>
  <si>
    <t>x</t>
  </si>
  <si>
    <t>Mathé, Ivo</t>
  </si>
  <si>
    <t>3533-2020</t>
  </si>
  <si>
    <t>Zahrada snů</t>
  </si>
  <si>
    <t>Frame Films s.r.o.</t>
  </si>
  <si>
    <t>Nováková, Marta</t>
  </si>
  <si>
    <t>Voráč, Jiří</t>
  </si>
  <si>
    <t>Konečný, Lubomír</t>
  </si>
  <si>
    <t>3534-2020</t>
  </si>
  <si>
    <t>Robinson atomového věku</t>
  </si>
  <si>
    <t>KABOŠ Film &amp; Media s.r.o.</t>
  </si>
  <si>
    <t>Lišková, Veronika</t>
  </si>
  <si>
    <t>Šrajer, Martin</t>
  </si>
  <si>
    <t>Kührová, Veronika</t>
  </si>
  <si>
    <t>3535-2020</t>
  </si>
  <si>
    <t>Dějiny Vietnamského národa v Čechách a na Moravě</t>
  </si>
  <si>
    <t>Analog Vision s.r.o.</t>
  </si>
  <si>
    <t>Kamenický, Ondřej</t>
  </si>
  <si>
    <t>Slováková, Andrea</t>
  </si>
  <si>
    <t>Borovan, Pavel</t>
  </si>
  <si>
    <t>3536-2020</t>
  </si>
  <si>
    <t>Vypuštěné moře</t>
  </si>
  <si>
    <t>Prosvěta s.r.o.</t>
  </si>
  <si>
    <t>Česálková, Lucie</t>
  </si>
  <si>
    <t>Kulhánková, Hana</t>
  </si>
  <si>
    <t>Tuček, Daniel</t>
  </si>
  <si>
    <t>3537-2020</t>
  </si>
  <si>
    <t>Komu patří město</t>
  </si>
  <si>
    <t>Gnomon Production s.r.o.</t>
  </si>
  <si>
    <t>Karásek, Bohdan</t>
  </si>
  <si>
    <t>Uhrík, Štefan</t>
  </si>
  <si>
    <t>Kráčmer, Michal</t>
  </si>
  <si>
    <t>3538-2020</t>
  </si>
  <si>
    <t>Dvojí život zmijovky</t>
  </si>
  <si>
    <t>D1film s.r.o.</t>
  </si>
  <si>
    <t>Cviková, Ludmila</t>
  </si>
  <si>
    <t>Schwarcz, Viktor</t>
  </si>
  <si>
    <t>3539-2020</t>
  </si>
  <si>
    <t>Organismus</t>
  </si>
  <si>
    <t>Pink Productions s.r.o.</t>
  </si>
  <si>
    <t>Seidl, Tomáš</t>
  </si>
  <si>
    <t>Reifová, Irena</t>
  </si>
  <si>
    <t>Šuster, Jan</t>
  </si>
  <si>
    <t>3540-2020</t>
  </si>
  <si>
    <t>Homeless Cup</t>
  </si>
  <si>
    <t>Gamma Pictures s.r.o.</t>
  </si>
  <si>
    <t>Kopecká, Anna</t>
  </si>
  <si>
    <t>Hádková, Jana</t>
  </si>
  <si>
    <t>Vandas, Martin</t>
  </si>
  <si>
    <t>3542-2020</t>
  </si>
  <si>
    <t>Pašeračka</t>
  </si>
  <si>
    <t>MasterFilm s.r.o.</t>
  </si>
  <si>
    <t>Slavíková, Helena</t>
  </si>
  <si>
    <t>Krasnohorský, Juraj</t>
  </si>
  <si>
    <t>3543-2020</t>
  </si>
  <si>
    <t>PSO</t>
  </si>
  <si>
    <t>Daňhel, Jan</t>
  </si>
  <si>
    <t>Lanšperková, Jitka</t>
  </si>
  <si>
    <t>Poláková, Jarmila</t>
  </si>
  <si>
    <t>3545-2020</t>
  </si>
  <si>
    <t>Zoochranáři</t>
  </si>
  <si>
    <t>U.F.O. Pictures s.r.o.</t>
  </si>
  <si>
    <t>Švoma, Martin</t>
  </si>
  <si>
    <t>3546-2020</t>
  </si>
  <si>
    <t>Pilgrim</t>
  </si>
  <si>
    <t>Bionaut s.r.o.</t>
  </si>
  <si>
    <t>Ryšavý, Martin</t>
  </si>
  <si>
    <t>3547-2020</t>
  </si>
  <si>
    <t>Konspirace ticha</t>
  </si>
  <si>
    <t>Hypermarket Film s.r.o.</t>
  </si>
  <si>
    <t>Cielová, Hana</t>
  </si>
  <si>
    <t>3548-2020</t>
  </si>
  <si>
    <t>Hranice práce</t>
  </si>
  <si>
    <t>3549-2020</t>
  </si>
  <si>
    <t>Oloncho</t>
  </si>
  <si>
    <t>Cinepoint s.r.o.</t>
  </si>
  <si>
    <t>3569-2020</t>
  </si>
  <si>
    <t>POP</t>
  </si>
  <si>
    <t>Robin Kvapil</t>
  </si>
  <si>
    <t>zbývá</t>
  </si>
  <si>
    <t>3549/2020</t>
  </si>
  <si>
    <t>3548/2020</t>
  </si>
  <si>
    <t>3535/2020</t>
  </si>
  <si>
    <t>3533/2020</t>
  </si>
  <si>
    <t>3536/2020</t>
  </si>
  <si>
    <t>3542/2020</t>
  </si>
  <si>
    <t>3543/2020</t>
  </si>
  <si>
    <t>3540/2020</t>
  </si>
  <si>
    <t>3539/2020</t>
  </si>
  <si>
    <t>3547/2020</t>
  </si>
  <si>
    <t>3538/2020</t>
  </si>
  <si>
    <t>3537/2020</t>
  </si>
  <si>
    <t>3545/2020</t>
  </si>
  <si>
    <t>3546/2020</t>
  </si>
  <si>
    <t>3534/2020</t>
  </si>
  <si>
    <t>3527/2020</t>
  </si>
  <si>
    <t>3569/2020</t>
  </si>
  <si>
    <t>3518/2020</t>
  </si>
  <si>
    <t>investiční podpora</t>
  </si>
  <si>
    <t>90%</t>
  </si>
  <si>
    <t>75%</t>
  </si>
  <si>
    <t>65%</t>
  </si>
  <si>
    <t>31.5.2022</t>
  </si>
  <si>
    <t>31.10.2021</t>
  </si>
  <si>
    <r>
      <t xml:space="preserve">Evidenční číslo výzvy: </t>
    </r>
    <r>
      <rPr>
        <sz val="9.5"/>
        <rFont val="Arial"/>
        <family val="2"/>
        <charset val="238"/>
      </rPr>
      <t>2020-1-4-12</t>
    </r>
  </si>
  <si>
    <t>Projekty této výzvy budou na základě usnesení č. 138/2020 hrazeny ze státní dotace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</si>
</sst>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9.5"/>
      <color theme="1"/>
      <name val="Arial"/>
      <family val="2"/>
      <charset val="238"/>
    </font>
    <font>
      <b/>
      <sz val="9.5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2" fontId="2" fillId="2" borderId="0" xfId="0" applyNumberFormat="1" applyFont="1" applyFill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3" fontId="2" fillId="2" borderId="1" xfId="0" applyNumberFormat="1" applyFont="1" applyFill="1" applyBorder="1" applyAlignment="1">
      <alignment horizontal="left" wrapText="1"/>
    </xf>
    <xf numFmtId="2" fontId="2" fillId="2" borderId="1" xfId="0" applyNumberFormat="1" applyFont="1" applyFill="1" applyBorder="1" applyAlignment="1">
      <alignment horizontal="left" vertical="top"/>
    </xf>
    <xf numFmtId="49" fontId="2" fillId="2" borderId="2" xfId="0" applyNumberFormat="1" applyFont="1" applyFill="1" applyBorder="1" applyAlignment="1">
      <alignment horizontal="left" vertical="top"/>
    </xf>
    <xf numFmtId="9" fontId="2" fillId="2" borderId="3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right" wrapText="1"/>
    </xf>
    <xf numFmtId="14" fontId="2" fillId="2" borderId="3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left" vertical="top" wrapText="1"/>
    </xf>
    <xf numFmtId="2" fontId="3" fillId="2" borderId="7" xfId="0" applyNumberFormat="1" applyFont="1" applyFill="1" applyBorder="1" applyAlignment="1">
      <alignment horizontal="left" vertical="top" wrapText="1"/>
    </xf>
    <xf numFmtId="2" fontId="3" fillId="2" borderId="6" xfId="0" applyNumberFormat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3" fontId="2" fillId="2" borderId="1" xfId="0" applyNumberFormat="1" applyFont="1" applyFill="1" applyBorder="1" applyAlignment="1" applyProtection="1">
      <alignment horizontal="right" vertical="top"/>
      <protection locked="0"/>
    </xf>
    <xf numFmtId="3" fontId="2" fillId="2" borderId="0" xfId="0" applyNumberFormat="1" applyFont="1" applyFill="1" applyAlignment="1">
      <alignment horizontal="right" vertical="top"/>
    </xf>
    <xf numFmtId="49" fontId="2" fillId="2" borderId="3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top"/>
    </xf>
    <xf numFmtId="9" fontId="2" fillId="2" borderId="0" xfId="1" applyFont="1" applyFill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31"/>
  <sheetViews>
    <sheetView tabSelected="1"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20" width="14.44140625" style="2" customWidth="1"/>
    <col min="21" max="21" width="21.6640625" style="2" customWidth="1"/>
    <col min="22" max="22" width="10.33203125" style="2" customWidth="1"/>
    <col min="23" max="26" width="9.33203125" style="2" customWidth="1"/>
    <col min="27" max="27" width="10.33203125" style="2" customWidth="1"/>
    <col min="28" max="29" width="15.6640625" style="2" customWidth="1"/>
    <col min="30" max="16384" width="9.109375" style="2"/>
  </cols>
  <sheetData>
    <row r="1" spans="1:94" ht="38.25" customHeight="1" x14ac:dyDescent="0.3">
      <c r="A1" s="1" t="s">
        <v>0</v>
      </c>
    </row>
    <row r="2" spans="1:94" ht="12.6" x14ac:dyDescent="0.3">
      <c r="A2" s="30" t="s">
        <v>156</v>
      </c>
      <c r="B2" s="30"/>
      <c r="C2" s="30"/>
      <c r="D2" s="15" t="s">
        <v>2</v>
      </c>
    </row>
    <row r="3" spans="1:9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9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94" ht="40.200000000000003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94" ht="12.6" customHeight="1" x14ac:dyDescent="0.3">
      <c r="A6" s="14"/>
      <c r="D6" s="20"/>
      <c r="E6" s="20"/>
      <c r="F6" s="20"/>
      <c r="G6" s="20"/>
      <c r="H6" s="20"/>
      <c r="I6" s="20"/>
      <c r="J6" s="20"/>
      <c r="K6" s="20"/>
    </row>
    <row r="7" spans="1:94" ht="12.6" customHeight="1" x14ac:dyDescent="0.3">
      <c r="A7" s="14"/>
      <c r="D7" s="23" t="s">
        <v>157</v>
      </c>
      <c r="E7" s="23"/>
      <c r="F7" s="23"/>
      <c r="G7" s="23"/>
      <c r="H7" s="23"/>
      <c r="I7" s="23"/>
      <c r="J7" s="23"/>
      <c r="K7" s="23"/>
    </row>
    <row r="8" spans="1:94" ht="12.6" x14ac:dyDescent="0.3">
      <c r="A8" s="15"/>
    </row>
    <row r="9" spans="1:94" ht="26.4" customHeight="1" x14ac:dyDescent="0.3">
      <c r="A9" s="24" t="s">
        <v>8</v>
      </c>
      <c r="B9" s="24" t="s">
        <v>9</v>
      </c>
      <c r="C9" s="24" t="s">
        <v>10</v>
      </c>
      <c r="D9" s="24" t="s">
        <v>11</v>
      </c>
      <c r="E9" s="27" t="s">
        <v>12</v>
      </c>
      <c r="F9" s="24" t="s">
        <v>13</v>
      </c>
      <c r="G9" s="24"/>
      <c r="H9" s="24" t="s">
        <v>14</v>
      </c>
      <c r="I9" s="24"/>
      <c r="J9" s="24" t="s">
        <v>15</v>
      </c>
      <c r="K9" s="24"/>
      <c r="L9" s="24" t="s">
        <v>16</v>
      </c>
      <c r="M9" s="24" t="s">
        <v>17</v>
      </c>
      <c r="N9" s="24" t="s">
        <v>18</v>
      </c>
      <c r="O9" s="24" t="s">
        <v>19</v>
      </c>
      <c r="P9" s="24" t="s">
        <v>20</v>
      </c>
      <c r="Q9" s="24" t="s">
        <v>21</v>
      </c>
      <c r="R9" s="24" t="s">
        <v>22</v>
      </c>
      <c r="S9" s="24" t="s">
        <v>23</v>
      </c>
      <c r="T9" s="24" t="s">
        <v>24</v>
      </c>
      <c r="U9" s="24" t="s">
        <v>25</v>
      </c>
      <c r="V9" s="24" t="s">
        <v>26</v>
      </c>
      <c r="W9" s="24" t="s">
        <v>27</v>
      </c>
      <c r="X9" s="24" t="s">
        <v>28</v>
      </c>
      <c r="Y9" s="24" t="s">
        <v>29</v>
      </c>
      <c r="Z9" s="24" t="s">
        <v>30</v>
      </c>
      <c r="AA9" s="24" t="s">
        <v>31</v>
      </c>
      <c r="AB9" s="24" t="s">
        <v>32</v>
      </c>
      <c r="AC9" s="24" t="s">
        <v>33</v>
      </c>
    </row>
    <row r="10" spans="1:94" ht="59.4" customHeight="1" x14ac:dyDescent="0.3">
      <c r="A10" s="25"/>
      <c r="B10" s="25"/>
      <c r="C10" s="25"/>
      <c r="D10" s="25"/>
      <c r="E10" s="28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</row>
    <row r="11" spans="1:94" ht="28.95" customHeight="1" x14ac:dyDescent="0.3">
      <c r="A11" s="26"/>
      <c r="B11" s="26"/>
      <c r="C11" s="26"/>
      <c r="D11" s="26"/>
      <c r="E11" s="29"/>
      <c r="F11" s="4" t="s">
        <v>34</v>
      </c>
      <c r="G11" s="17" t="s">
        <v>35</v>
      </c>
      <c r="H11" s="17" t="s">
        <v>34</v>
      </c>
      <c r="I11" s="17" t="s">
        <v>35</v>
      </c>
      <c r="J11" s="17" t="s">
        <v>34</v>
      </c>
      <c r="K11" s="17" t="s">
        <v>35</v>
      </c>
      <c r="L11" s="17" t="s">
        <v>36</v>
      </c>
      <c r="M11" s="17" t="s">
        <v>37</v>
      </c>
      <c r="N11" s="17" t="s">
        <v>37</v>
      </c>
      <c r="O11" s="17" t="s">
        <v>38</v>
      </c>
      <c r="P11" s="17" t="s">
        <v>39</v>
      </c>
      <c r="Q11" s="17" t="s">
        <v>39</v>
      </c>
      <c r="R11" s="17" t="s">
        <v>38</v>
      </c>
      <c r="S11" s="17"/>
      <c r="T11" s="17"/>
      <c r="U11" s="17"/>
      <c r="V11" s="16"/>
      <c r="W11" s="16"/>
      <c r="X11" s="16"/>
      <c r="Y11" s="16"/>
      <c r="Z11" s="16"/>
      <c r="AA11" s="16"/>
      <c r="AB11" s="16"/>
      <c r="AC11" s="39"/>
    </row>
    <row r="12" spans="1:94" s="5" customFormat="1" ht="12.75" customHeight="1" x14ac:dyDescent="0.2">
      <c r="A12" s="6" t="s">
        <v>132</v>
      </c>
      <c r="B12" s="7" t="s">
        <v>127</v>
      </c>
      <c r="C12" s="7" t="s">
        <v>126</v>
      </c>
      <c r="D12" s="18">
        <v>636000</v>
      </c>
      <c r="E12" s="18">
        <v>450000</v>
      </c>
      <c r="F12" s="8" t="s">
        <v>109</v>
      </c>
      <c r="G12" s="12" t="s">
        <v>46</v>
      </c>
      <c r="H12" s="12" t="s">
        <v>81</v>
      </c>
      <c r="I12" s="12" t="s">
        <v>46</v>
      </c>
      <c r="J12" s="12" t="s">
        <v>71</v>
      </c>
      <c r="K12" s="12" t="s">
        <v>46</v>
      </c>
      <c r="L12" s="9">
        <v>35.833300000000001</v>
      </c>
      <c r="M12" s="9">
        <v>13.5</v>
      </c>
      <c r="N12" s="9">
        <v>12.166700000000001</v>
      </c>
      <c r="O12" s="9">
        <v>4.8333000000000004</v>
      </c>
      <c r="P12" s="9">
        <v>8.8332999999999995</v>
      </c>
      <c r="Q12" s="9">
        <v>9</v>
      </c>
      <c r="R12" s="9">
        <v>4</v>
      </c>
      <c r="S12" s="9">
        <v>88.166700000000006</v>
      </c>
      <c r="T12" s="32">
        <v>450000</v>
      </c>
      <c r="U12" s="10" t="s">
        <v>150</v>
      </c>
      <c r="V12" s="34" t="s">
        <v>46</v>
      </c>
      <c r="W12" s="35" t="s">
        <v>46</v>
      </c>
      <c r="X12" s="36" t="s">
        <v>44</v>
      </c>
      <c r="Y12" s="36" t="s">
        <v>44</v>
      </c>
      <c r="Z12" s="11">
        <v>0.71</v>
      </c>
      <c r="AA12" s="35" t="s">
        <v>151</v>
      </c>
      <c r="AB12" s="19">
        <v>44530</v>
      </c>
      <c r="AC12" s="19">
        <v>44530</v>
      </c>
      <c r="AD12" s="38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</row>
    <row r="13" spans="1:94" s="5" customFormat="1" ht="12.75" customHeight="1" x14ac:dyDescent="0.2">
      <c r="A13" s="6" t="s">
        <v>133</v>
      </c>
      <c r="B13" s="7" t="s">
        <v>121</v>
      </c>
      <c r="C13" s="7" t="s">
        <v>124</v>
      </c>
      <c r="D13" s="18">
        <v>1000000</v>
      </c>
      <c r="E13" s="18">
        <v>500000</v>
      </c>
      <c r="F13" s="8" t="s">
        <v>93</v>
      </c>
      <c r="G13" s="12" t="s">
        <v>46</v>
      </c>
      <c r="H13" s="12" t="s">
        <v>50</v>
      </c>
      <c r="I13" s="12" t="s">
        <v>46</v>
      </c>
      <c r="J13" s="12" t="s">
        <v>65</v>
      </c>
      <c r="K13" s="12" t="s">
        <v>46</v>
      </c>
      <c r="L13" s="9">
        <v>33</v>
      </c>
      <c r="M13" s="9">
        <v>12.833299999999999</v>
      </c>
      <c r="N13" s="9">
        <v>13</v>
      </c>
      <c r="O13" s="9">
        <v>4.8333000000000004</v>
      </c>
      <c r="P13" s="9">
        <v>9.1667000000000005</v>
      </c>
      <c r="Q13" s="9">
        <v>9.3332999999999995</v>
      </c>
      <c r="R13" s="9">
        <v>5</v>
      </c>
      <c r="S13" s="9">
        <v>87.166700000000006</v>
      </c>
      <c r="T13" s="32">
        <v>500000</v>
      </c>
      <c r="U13" s="10" t="s">
        <v>150</v>
      </c>
      <c r="V13" s="34" t="s">
        <v>44</v>
      </c>
      <c r="W13" s="35" t="s">
        <v>46</v>
      </c>
      <c r="X13" s="36" t="s">
        <v>44</v>
      </c>
      <c r="Y13" s="36" t="s">
        <v>44</v>
      </c>
      <c r="Z13" s="11">
        <v>0.5</v>
      </c>
      <c r="AA13" s="35" t="s">
        <v>152</v>
      </c>
      <c r="AB13" s="19">
        <v>44286</v>
      </c>
      <c r="AC13" s="19">
        <v>44286</v>
      </c>
      <c r="AD13" s="38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</row>
    <row r="14" spans="1:94" s="5" customFormat="1" ht="12.75" customHeight="1" x14ac:dyDescent="0.2">
      <c r="A14" s="6" t="s">
        <v>134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34.666699999999999</v>
      </c>
      <c r="M14" s="9">
        <v>12.166700000000001</v>
      </c>
      <c r="N14" s="9">
        <v>12.833299999999999</v>
      </c>
      <c r="O14" s="9">
        <v>4.6666999999999996</v>
      </c>
      <c r="P14" s="9">
        <v>7.5</v>
      </c>
      <c r="Q14" s="9">
        <v>8.5</v>
      </c>
      <c r="R14" s="9">
        <v>4</v>
      </c>
      <c r="S14" s="9">
        <v>84.333299999999994</v>
      </c>
      <c r="T14" s="32">
        <v>850000</v>
      </c>
      <c r="U14" s="10" t="s">
        <v>150</v>
      </c>
      <c r="V14" s="34" t="s">
        <v>46</v>
      </c>
      <c r="W14" s="35" t="s">
        <v>46</v>
      </c>
      <c r="X14" s="36" t="s">
        <v>44</v>
      </c>
      <c r="Y14" s="36" t="s">
        <v>44</v>
      </c>
      <c r="Z14" s="11">
        <v>0.71</v>
      </c>
      <c r="AA14" s="35" t="s">
        <v>151</v>
      </c>
      <c r="AB14" s="19">
        <v>44196</v>
      </c>
      <c r="AC14" s="19">
        <v>44196</v>
      </c>
      <c r="AD14" s="38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</row>
    <row r="15" spans="1:94" s="5" customFormat="1" ht="12.75" customHeight="1" x14ac:dyDescent="0.2">
      <c r="A15" s="6" t="s">
        <v>135</v>
      </c>
      <c r="B15" s="7" t="s">
        <v>56</v>
      </c>
      <c r="C15" s="7" t="s">
        <v>55</v>
      </c>
      <c r="D15" s="18">
        <v>594750</v>
      </c>
      <c r="E15" s="18">
        <v>400000</v>
      </c>
      <c r="F15" s="8" t="s">
        <v>57</v>
      </c>
      <c r="G15" s="12" t="s">
        <v>52</v>
      </c>
      <c r="H15" s="12" t="s">
        <v>58</v>
      </c>
      <c r="I15" s="12" t="s">
        <v>46</v>
      </c>
      <c r="J15" s="12" t="s">
        <v>59</v>
      </c>
      <c r="K15" s="12" t="s">
        <v>44</v>
      </c>
      <c r="L15" s="9">
        <v>33.5</v>
      </c>
      <c r="M15" s="9">
        <v>11.333299999999999</v>
      </c>
      <c r="N15" s="9">
        <v>12.5</v>
      </c>
      <c r="O15" s="9">
        <v>4.8333000000000004</v>
      </c>
      <c r="P15" s="9">
        <v>8.6667000000000005</v>
      </c>
      <c r="Q15" s="9">
        <v>8.5</v>
      </c>
      <c r="R15" s="9">
        <v>4</v>
      </c>
      <c r="S15" s="9">
        <v>83.333299999999994</v>
      </c>
      <c r="T15" s="32">
        <v>400000</v>
      </c>
      <c r="U15" s="10" t="s">
        <v>150</v>
      </c>
      <c r="V15" s="34" t="s">
        <v>46</v>
      </c>
      <c r="W15" s="35" t="s">
        <v>46</v>
      </c>
      <c r="X15" s="36" t="s">
        <v>44</v>
      </c>
      <c r="Y15" s="36" t="s">
        <v>44</v>
      </c>
      <c r="Z15" s="11">
        <v>0.67</v>
      </c>
      <c r="AA15" s="35" t="s">
        <v>151</v>
      </c>
      <c r="AB15" s="19">
        <v>44500</v>
      </c>
      <c r="AC15" s="19">
        <v>44500</v>
      </c>
      <c r="AD15" s="38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</row>
    <row r="16" spans="1:94" s="5" customFormat="1" ht="12.75" customHeight="1" x14ac:dyDescent="0.2">
      <c r="A16" s="6" t="s">
        <v>136</v>
      </c>
      <c r="B16" s="7" t="s">
        <v>74</v>
      </c>
      <c r="C16" s="7" t="s">
        <v>73</v>
      </c>
      <c r="D16" s="18">
        <v>894580</v>
      </c>
      <c r="E16" s="18">
        <v>430000</v>
      </c>
      <c r="F16" s="8" t="s">
        <v>75</v>
      </c>
      <c r="G16" s="12" t="s">
        <v>46</v>
      </c>
      <c r="H16" s="12" t="s">
        <v>76</v>
      </c>
      <c r="I16" s="12" t="s">
        <v>46</v>
      </c>
      <c r="J16" s="12" t="s">
        <v>77</v>
      </c>
      <c r="K16" s="12" t="s">
        <v>46</v>
      </c>
      <c r="L16" s="9">
        <v>35</v>
      </c>
      <c r="M16" s="9">
        <v>13.666700000000001</v>
      </c>
      <c r="N16" s="9">
        <v>13.166700000000001</v>
      </c>
      <c r="O16" s="9">
        <v>4</v>
      </c>
      <c r="P16" s="9">
        <v>7</v>
      </c>
      <c r="Q16" s="9">
        <v>6.8333000000000004</v>
      </c>
      <c r="R16" s="9">
        <v>2.5</v>
      </c>
      <c r="S16" s="9">
        <v>82.166700000000006</v>
      </c>
      <c r="T16" s="32">
        <v>400000</v>
      </c>
      <c r="U16" s="10" t="s">
        <v>150</v>
      </c>
      <c r="V16" s="34" t="s">
        <v>46</v>
      </c>
      <c r="W16" s="35" t="s">
        <v>46</v>
      </c>
      <c r="X16" s="36" t="s">
        <v>44</v>
      </c>
      <c r="Y16" s="36" t="s">
        <v>44</v>
      </c>
      <c r="Z16" s="11">
        <v>0.7</v>
      </c>
      <c r="AA16" s="35" t="s">
        <v>152</v>
      </c>
      <c r="AB16" s="19">
        <v>44711</v>
      </c>
      <c r="AC16" s="37" t="s">
        <v>154</v>
      </c>
      <c r="AD16" s="38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5" customFormat="1" ht="12.75" customHeight="1" x14ac:dyDescent="0.2">
      <c r="A17" s="6" t="s">
        <v>137</v>
      </c>
      <c r="B17" s="7" t="s">
        <v>103</v>
      </c>
      <c r="C17" s="7" t="s">
        <v>102</v>
      </c>
      <c r="D17" s="18">
        <v>1170000</v>
      </c>
      <c r="E17" s="18">
        <v>500000</v>
      </c>
      <c r="F17" s="8" t="s">
        <v>99</v>
      </c>
      <c r="G17" s="12" t="s">
        <v>46</v>
      </c>
      <c r="H17" s="12" t="s">
        <v>104</v>
      </c>
      <c r="I17" s="12" t="s">
        <v>46</v>
      </c>
      <c r="J17" s="12" t="s">
        <v>105</v>
      </c>
      <c r="K17" s="12" t="s">
        <v>46</v>
      </c>
      <c r="L17" s="9">
        <v>33.333300000000001</v>
      </c>
      <c r="M17" s="9">
        <v>12.666700000000001</v>
      </c>
      <c r="N17" s="9">
        <v>11.166700000000001</v>
      </c>
      <c r="O17" s="9">
        <v>5</v>
      </c>
      <c r="P17" s="9">
        <v>8.1667000000000005</v>
      </c>
      <c r="Q17" s="9">
        <v>8</v>
      </c>
      <c r="R17" s="9">
        <v>3.8332999999999999</v>
      </c>
      <c r="S17" s="9">
        <v>82.166700000000006</v>
      </c>
      <c r="T17" s="32">
        <v>500000</v>
      </c>
      <c r="U17" s="10" t="s">
        <v>150</v>
      </c>
      <c r="V17" s="34" t="s">
        <v>46</v>
      </c>
      <c r="W17" s="35" t="s">
        <v>46</v>
      </c>
      <c r="X17" s="36" t="s">
        <v>44</v>
      </c>
      <c r="Y17" s="36" t="s">
        <v>44</v>
      </c>
      <c r="Z17" s="11">
        <v>0.51</v>
      </c>
      <c r="AA17" s="35" t="s">
        <v>153</v>
      </c>
      <c r="AB17" s="19">
        <v>44499</v>
      </c>
      <c r="AC17" s="37" t="s">
        <v>155</v>
      </c>
      <c r="AD17" s="38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5" customFormat="1" ht="12.75" customHeight="1" x14ac:dyDescent="0.2">
      <c r="A18" s="6" t="s">
        <v>138</v>
      </c>
      <c r="B18" s="7" t="s">
        <v>68</v>
      </c>
      <c r="C18" s="7" t="s">
        <v>107</v>
      </c>
      <c r="D18" s="18">
        <v>550000</v>
      </c>
      <c r="E18" s="18">
        <v>350000</v>
      </c>
      <c r="F18" s="8" t="s">
        <v>108</v>
      </c>
      <c r="G18" s="12" t="s">
        <v>46</v>
      </c>
      <c r="H18" s="12" t="s">
        <v>109</v>
      </c>
      <c r="I18" s="12" t="s">
        <v>46</v>
      </c>
      <c r="J18" s="12" t="s">
        <v>110</v>
      </c>
      <c r="K18" s="12" t="s">
        <v>46</v>
      </c>
      <c r="L18" s="9">
        <v>34.166699999999999</v>
      </c>
      <c r="M18" s="9">
        <v>10</v>
      </c>
      <c r="N18" s="9">
        <v>11.5</v>
      </c>
      <c r="O18" s="9">
        <v>4.8333000000000004</v>
      </c>
      <c r="P18" s="9">
        <v>8.5</v>
      </c>
      <c r="Q18" s="9">
        <v>8.1667000000000005</v>
      </c>
      <c r="R18" s="9">
        <v>4</v>
      </c>
      <c r="S18" s="9">
        <v>81.166700000000006</v>
      </c>
      <c r="T18" s="32">
        <v>350000</v>
      </c>
      <c r="U18" s="10" t="s">
        <v>150</v>
      </c>
      <c r="V18" s="34" t="s">
        <v>46</v>
      </c>
      <c r="W18" s="35" t="s">
        <v>46</v>
      </c>
      <c r="X18" s="36" t="s">
        <v>44</v>
      </c>
      <c r="Y18" s="36" t="s">
        <v>44</v>
      </c>
      <c r="Z18" s="11">
        <v>0.64</v>
      </c>
      <c r="AA18" s="35" t="s">
        <v>151</v>
      </c>
      <c r="AB18" s="19">
        <v>44742</v>
      </c>
      <c r="AC18" s="19">
        <v>44742</v>
      </c>
      <c r="AD18" s="38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5" customFormat="1" ht="12.75" customHeight="1" x14ac:dyDescent="0.2">
      <c r="A19" s="6" t="s">
        <v>139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34.833300000000001</v>
      </c>
      <c r="M19" s="9">
        <v>10.5</v>
      </c>
      <c r="N19" s="9">
        <v>12.666700000000001</v>
      </c>
      <c r="O19" s="9">
        <v>4.8333000000000004</v>
      </c>
      <c r="P19" s="9">
        <v>8.1667000000000005</v>
      </c>
      <c r="Q19" s="9">
        <v>8</v>
      </c>
      <c r="R19" s="9">
        <v>2</v>
      </c>
      <c r="S19" s="9">
        <v>81</v>
      </c>
      <c r="T19" s="32">
        <v>540000</v>
      </c>
      <c r="U19" s="10" t="s">
        <v>150</v>
      </c>
      <c r="V19" s="34" t="s">
        <v>46</v>
      </c>
      <c r="W19" s="35" t="s">
        <v>46</v>
      </c>
      <c r="X19" s="36" t="s">
        <v>44</v>
      </c>
      <c r="Y19" s="36" t="s">
        <v>44</v>
      </c>
      <c r="Z19" s="11">
        <v>0.83</v>
      </c>
      <c r="AA19" s="35" t="s">
        <v>151</v>
      </c>
      <c r="AB19" s="19">
        <v>44561</v>
      </c>
      <c r="AC19" s="19">
        <v>44561</v>
      </c>
      <c r="AD19" s="38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5" customFormat="1" ht="12.75" customHeight="1" x14ac:dyDescent="0.2">
      <c r="A20" s="6" t="s">
        <v>140</v>
      </c>
      <c r="B20" s="7" t="s">
        <v>91</v>
      </c>
      <c r="C20" s="7" t="s">
        <v>90</v>
      </c>
      <c r="D20" s="18">
        <v>1057382</v>
      </c>
      <c r="E20" s="18">
        <v>600000</v>
      </c>
      <c r="F20" s="8" t="s">
        <v>92</v>
      </c>
      <c r="G20" s="12" t="s">
        <v>46</v>
      </c>
      <c r="H20" s="12" t="s">
        <v>93</v>
      </c>
      <c r="I20" s="12" t="s">
        <v>46</v>
      </c>
      <c r="J20" s="12" t="s">
        <v>94</v>
      </c>
      <c r="K20" s="12" t="s">
        <v>46</v>
      </c>
      <c r="L20" s="9">
        <v>32.833300000000001</v>
      </c>
      <c r="M20" s="9">
        <v>12.833299999999999</v>
      </c>
      <c r="N20" s="9">
        <v>12.666700000000001</v>
      </c>
      <c r="O20" s="9">
        <v>4.3333000000000004</v>
      </c>
      <c r="P20" s="9">
        <v>7.1666999999999996</v>
      </c>
      <c r="Q20" s="9">
        <v>7</v>
      </c>
      <c r="R20" s="9">
        <v>4</v>
      </c>
      <c r="S20" s="9">
        <v>80.833299999999994</v>
      </c>
      <c r="T20" s="32">
        <v>510000</v>
      </c>
      <c r="U20" s="10" t="s">
        <v>150</v>
      </c>
      <c r="V20" s="34" t="s">
        <v>46</v>
      </c>
      <c r="W20" s="35" t="s">
        <v>46</v>
      </c>
      <c r="X20" s="36" t="s">
        <v>44</v>
      </c>
      <c r="Y20" s="36" t="s">
        <v>44</v>
      </c>
      <c r="Z20" s="11">
        <v>0.56999999999999995</v>
      </c>
      <c r="AA20" s="35" t="s">
        <v>152</v>
      </c>
      <c r="AB20" s="19">
        <v>44286</v>
      </c>
      <c r="AC20" s="19">
        <v>44286</v>
      </c>
      <c r="AD20" s="38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5" customFormat="1" ht="12.75" customHeight="1" x14ac:dyDescent="0.2">
      <c r="A21" s="6" t="s">
        <v>141</v>
      </c>
      <c r="B21" s="7" t="s">
        <v>121</v>
      </c>
      <c r="C21" s="7" t="s">
        <v>120</v>
      </c>
      <c r="D21" s="18">
        <v>1774240</v>
      </c>
      <c r="E21" s="18">
        <v>750000</v>
      </c>
      <c r="F21" s="8" t="s">
        <v>70</v>
      </c>
      <c r="G21" s="12" t="s">
        <v>46</v>
      </c>
      <c r="H21" s="12" t="s">
        <v>122</v>
      </c>
      <c r="I21" s="12" t="s">
        <v>46</v>
      </c>
      <c r="J21" s="12" t="s">
        <v>59</v>
      </c>
      <c r="K21" s="12" t="s">
        <v>44</v>
      </c>
      <c r="L21" s="9">
        <v>27.5</v>
      </c>
      <c r="M21" s="9">
        <v>13.166700000000001</v>
      </c>
      <c r="N21" s="9">
        <v>11.666700000000001</v>
      </c>
      <c r="O21" s="9">
        <v>4.6666999999999996</v>
      </c>
      <c r="P21" s="9">
        <v>8.3332999999999995</v>
      </c>
      <c r="Q21" s="9">
        <v>7.3333000000000004</v>
      </c>
      <c r="R21" s="9">
        <v>5</v>
      </c>
      <c r="S21" s="9">
        <v>77.666700000000006</v>
      </c>
      <c r="T21" s="32"/>
      <c r="U21" s="10"/>
      <c r="V21" s="34" t="s">
        <v>44</v>
      </c>
      <c r="W21" s="35"/>
      <c r="X21" s="36" t="s">
        <v>44</v>
      </c>
      <c r="Y21" s="35"/>
      <c r="Z21" s="11">
        <v>0.42</v>
      </c>
      <c r="AA21" s="35"/>
      <c r="AB21" s="19">
        <v>44530</v>
      </c>
      <c r="AC21" s="37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5" customFormat="1" ht="12.75" customHeight="1" x14ac:dyDescent="0.2">
      <c r="A22" s="6" t="s">
        <v>142</v>
      </c>
      <c r="B22" s="7" t="s">
        <v>86</v>
      </c>
      <c r="C22" s="7" t="s">
        <v>85</v>
      </c>
      <c r="D22" s="18">
        <v>644000</v>
      </c>
      <c r="E22" s="18">
        <v>484000</v>
      </c>
      <c r="F22" s="8" t="s">
        <v>87</v>
      </c>
      <c r="G22" s="12" t="s">
        <v>46</v>
      </c>
      <c r="H22" s="12" t="s">
        <v>52</v>
      </c>
      <c r="I22" s="12" t="s">
        <v>52</v>
      </c>
      <c r="J22" s="12" t="s">
        <v>88</v>
      </c>
      <c r="K22" s="12" t="s">
        <v>46</v>
      </c>
      <c r="L22" s="9">
        <v>26.833300000000001</v>
      </c>
      <c r="M22" s="9">
        <v>9.6667000000000005</v>
      </c>
      <c r="N22" s="9">
        <v>10.833299999999999</v>
      </c>
      <c r="O22" s="9">
        <v>4</v>
      </c>
      <c r="P22" s="9">
        <v>6</v>
      </c>
      <c r="Q22" s="9">
        <v>6.1666999999999996</v>
      </c>
      <c r="R22" s="9">
        <v>4</v>
      </c>
      <c r="S22" s="9">
        <v>67.5</v>
      </c>
      <c r="T22" s="32"/>
      <c r="U22" s="10"/>
      <c r="V22" s="34" t="s">
        <v>46</v>
      </c>
      <c r="W22" s="35"/>
      <c r="X22" s="36" t="s">
        <v>44</v>
      </c>
      <c r="Y22" s="35"/>
      <c r="Z22" s="11">
        <v>0.75</v>
      </c>
      <c r="AA22" s="35"/>
      <c r="AB22" s="19">
        <v>44377</v>
      </c>
      <c r="AC22" s="37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5" customFormat="1" ht="12.75" customHeight="1" x14ac:dyDescent="0.2">
      <c r="A23" s="6" t="s">
        <v>143</v>
      </c>
      <c r="B23" s="7" t="s">
        <v>80</v>
      </c>
      <c r="C23" s="7" t="s">
        <v>79</v>
      </c>
      <c r="D23" s="18">
        <v>1950000</v>
      </c>
      <c r="E23" s="18">
        <v>500000</v>
      </c>
      <c r="F23" s="8" t="s">
        <v>81</v>
      </c>
      <c r="G23" s="12" t="s">
        <v>46</v>
      </c>
      <c r="H23" s="12" t="s">
        <v>82</v>
      </c>
      <c r="I23" s="12" t="s">
        <v>46</v>
      </c>
      <c r="J23" s="12" t="s">
        <v>83</v>
      </c>
      <c r="K23" s="12" t="s">
        <v>44</v>
      </c>
      <c r="L23" s="9">
        <v>23.833300000000001</v>
      </c>
      <c r="M23" s="9">
        <v>10.333299999999999</v>
      </c>
      <c r="N23" s="9">
        <v>10.333299999999999</v>
      </c>
      <c r="O23" s="9">
        <v>4.5</v>
      </c>
      <c r="P23" s="9">
        <v>8</v>
      </c>
      <c r="Q23" s="9">
        <v>8</v>
      </c>
      <c r="R23" s="9">
        <v>2</v>
      </c>
      <c r="S23" s="9">
        <v>67</v>
      </c>
      <c r="T23" s="32"/>
      <c r="U23" s="10"/>
      <c r="V23" s="34" t="s">
        <v>46</v>
      </c>
      <c r="W23" s="35"/>
      <c r="X23" s="36" t="s">
        <v>46</v>
      </c>
      <c r="Y23" s="35"/>
      <c r="Z23" s="11">
        <v>0.85</v>
      </c>
      <c r="AA23" s="35"/>
      <c r="AB23" s="19">
        <v>44287</v>
      </c>
      <c r="AC23" s="37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5" customFormat="1" ht="12.75" customHeight="1" x14ac:dyDescent="0.2">
      <c r="A24" s="6" t="s">
        <v>144</v>
      </c>
      <c r="B24" s="7" t="s">
        <v>113</v>
      </c>
      <c r="C24" s="7" t="s">
        <v>112</v>
      </c>
      <c r="D24" s="18">
        <v>1112400</v>
      </c>
      <c r="E24" s="18">
        <v>500000</v>
      </c>
      <c r="F24" s="8" t="s">
        <v>58</v>
      </c>
      <c r="G24" s="12" t="s">
        <v>44</v>
      </c>
      <c r="H24" s="12" t="s">
        <v>114</v>
      </c>
      <c r="I24" s="12" t="s">
        <v>52</v>
      </c>
      <c r="J24" s="12" t="s">
        <v>47</v>
      </c>
      <c r="K24" s="12" t="s">
        <v>46</v>
      </c>
      <c r="L24" s="9">
        <v>24</v>
      </c>
      <c r="M24" s="9">
        <v>10.333299999999999</v>
      </c>
      <c r="N24" s="9">
        <v>10.166700000000001</v>
      </c>
      <c r="O24" s="9">
        <v>4.3333000000000004</v>
      </c>
      <c r="P24" s="9">
        <v>7.8333000000000004</v>
      </c>
      <c r="Q24" s="9">
        <v>6.8333000000000004</v>
      </c>
      <c r="R24" s="9">
        <v>3</v>
      </c>
      <c r="S24" s="9">
        <v>66.5</v>
      </c>
      <c r="T24" s="32"/>
      <c r="U24" s="10"/>
      <c r="V24" s="34" t="s">
        <v>44</v>
      </c>
      <c r="W24" s="35"/>
      <c r="X24" s="36" t="s">
        <v>44</v>
      </c>
      <c r="Y24" s="35"/>
      <c r="Z24" s="11">
        <v>0.45</v>
      </c>
      <c r="AA24" s="35"/>
      <c r="AB24" s="19">
        <v>44926</v>
      </c>
      <c r="AC24" s="37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5" customFormat="1" ht="12.75" customHeight="1" x14ac:dyDescent="0.2">
      <c r="A25" s="6" t="s">
        <v>145</v>
      </c>
      <c r="B25" s="7" t="s">
        <v>117</v>
      </c>
      <c r="C25" s="7" t="s">
        <v>116</v>
      </c>
      <c r="D25" s="18">
        <v>989000</v>
      </c>
      <c r="E25" s="18">
        <v>600000</v>
      </c>
      <c r="F25" s="8" t="s">
        <v>52</v>
      </c>
      <c r="G25" s="12" t="s">
        <v>52</v>
      </c>
      <c r="H25" s="12" t="s">
        <v>118</v>
      </c>
      <c r="I25" s="12" t="s">
        <v>52</v>
      </c>
      <c r="J25" s="12" t="s">
        <v>53</v>
      </c>
      <c r="K25" s="12" t="s">
        <v>46</v>
      </c>
      <c r="L25" s="9">
        <v>23.333300000000001</v>
      </c>
      <c r="M25" s="9">
        <v>12.166700000000001</v>
      </c>
      <c r="N25" s="9">
        <v>9.8332999999999995</v>
      </c>
      <c r="O25" s="9">
        <v>3.1667000000000001</v>
      </c>
      <c r="P25" s="9">
        <v>6.5</v>
      </c>
      <c r="Q25" s="9">
        <v>6</v>
      </c>
      <c r="R25" s="9">
        <v>5</v>
      </c>
      <c r="S25" s="9">
        <v>66</v>
      </c>
      <c r="T25" s="32"/>
      <c r="U25" s="10"/>
      <c r="V25" s="34" t="s">
        <v>46</v>
      </c>
      <c r="W25" s="35"/>
      <c r="X25" s="36" t="s">
        <v>44</v>
      </c>
      <c r="Y25" s="35"/>
      <c r="Z25" s="11">
        <v>0.61</v>
      </c>
      <c r="AA25" s="35"/>
      <c r="AB25" s="19">
        <v>44286</v>
      </c>
      <c r="AC25" s="37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5" customFormat="1" ht="12.75" customHeight="1" x14ac:dyDescent="0.2">
      <c r="A26" s="6" t="s">
        <v>146</v>
      </c>
      <c r="B26" s="7" t="s">
        <v>62</v>
      </c>
      <c r="C26" s="7" t="s">
        <v>61</v>
      </c>
      <c r="D26" s="18">
        <v>950240</v>
      </c>
      <c r="E26" s="18">
        <v>440000</v>
      </c>
      <c r="F26" s="8" t="s">
        <v>63</v>
      </c>
      <c r="G26" s="12" t="s">
        <v>46</v>
      </c>
      <c r="H26" s="12" t="s">
        <v>64</v>
      </c>
      <c r="I26" s="12" t="s">
        <v>46</v>
      </c>
      <c r="J26" s="12" t="s">
        <v>65</v>
      </c>
      <c r="K26" s="12" t="s">
        <v>46</v>
      </c>
      <c r="L26" s="9">
        <v>21.833300000000001</v>
      </c>
      <c r="M26" s="9">
        <v>11.333299999999999</v>
      </c>
      <c r="N26" s="9">
        <v>8.8332999999999995</v>
      </c>
      <c r="O26" s="9">
        <v>3.6667000000000001</v>
      </c>
      <c r="P26" s="9">
        <v>7.3333000000000004</v>
      </c>
      <c r="Q26" s="9">
        <v>6.3333000000000004</v>
      </c>
      <c r="R26" s="9">
        <v>3.8332999999999999</v>
      </c>
      <c r="S26" s="9">
        <v>63.166699999999999</v>
      </c>
      <c r="T26" s="32"/>
      <c r="U26" s="10"/>
      <c r="V26" s="34" t="s">
        <v>46</v>
      </c>
      <c r="W26" s="35"/>
      <c r="X26" s="36" t="s">
        <v>44</v>
      </c>
      <c r="Y26" s="35"/>
      <c r="Z26" s="11">
        <v>0.56999999999999995</v>
      </c>
      <c r="AA26" s="35"/>
      <c r="AB26" s="19">
        <v>44407</v>
      </c>
      <c r="AC26" s="37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5" customFormat="1" ht="12.75" customHeight="1" x14ac:dyDescent="0.2">
      <c r="A27" s="6" t="s">
        <v>147</v>
      </c>
      <c r="B27" s="7" t="s">
        <v>42</v>
      </c>
      <c r="C27" s="7" t="s">
        <v>49</v>
      </c>
      <c r="D27" s="18">
        <v>2170000</v>
      </c>
      <c r="E27" s="18">
        <v>750000</v>
      </c>
      <c r="F27" s="8" t="s">
        <v>50</v>
      </c>
      <c r="G27" s="12" t="s">
        <v>44</v>
      </c>
      <c r="H27" s="12" t="s">
        <v>51</v>
      </c>
      <c r="I27" s="12" t="s">
        <v>52</v>
      </c>
      <c r="J27" s="12" t="s">
        <v>53</v>
      </c>
      <c r="K27" s="12" t="s">
        <v>46</v>
      </c>
      <c r="L27" s="9">
        <v>22.5</v>
      </c>
      <c r="M27" s="9">
        <v>10.666700000000001</v>
      </c>
      <c r="N27" s="9">
        <v>9.6667000000000005</v>
      </c>
      <c r="O27" s="9">
        <v>4</v>
      </c>
      <c r="P27" s="9">
        <v>6.6666999999999996</v>
      </c>
      <c r="Q27" s="9">
        <v>4.5</v>
      </c>
      <c r="R27" s="9">
        <v>5</v>
      </c>
      <c r="S27" s="9">
        <v>63</v>
      </c>
      <c r="T27" s="32"/>
      <c r="U27" s="10"/>
      <c r="V27" s="34" t="s">
        <v>46</v>
      </c>
      <c r="W27" s="35"/>
      <c r="X27" s="36" t="s">
        <v>46</v>
      </c>
      <c r="Y27" s="35"/>
      <c r="Z27" s="11">
        <v>0.55000000000000004</v>
      </c>
      <c r="AA27" s="35"/>
      <c r="AB27" s="19">
        <v>44560</v>
      </c>
      <c r="AC27" s="37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5" customFormat="1" ht="12.75" customHeight="1" x14ac:dyDescent="0.2">
      <c r="A28" s="6" t="s">
        <v>148</v>
      </c>
      <c r="B28" s="7" t="s">
        <v>130</v>
      </c>
      <c r="C28" s="7" t="s">
        <v>129</v>
      </c>
      <c r="D28" s="18">
        <v>930000</v>
      </c>
      <c r="E28" s="18">
        <v>460000</v>
      </c>
      <c r="F28" s="8" t="s">
        <v>64</v>
      </c>
      <c r="G28" s="12" t="s">
        <v>46</v>
      </c>
      <c r="H28" s="12" t="s">
        <v>75</v>
      </c>
      <c r="I28" s="12" t="s">
        <v>44</v>
      </c>
      <c r="J28" s="12" t="s">
        <v>77</v>
      </c>
      <c r="K28" s="12" t="s">
        <v>46</v>
      </c>
      <c r="L28" s="9">
        <v>21.5</v>
      </c>
      <c r="M28" s="9">
        <v>12</v>
      </c>
      <c r="N28" s="9">
        <v>9</v>
      </c>
      <c r="O28" s="9">
        <v>3</v>
      </c>
      <c r="P28" s="9">
        <v>6.6666999999999996</v>
      </c>
      <c r="Q28" s="9">
        <v>4.3333000000000004</v>
      </c>
      <c r="R28" s="9">
        <v>2</v>
      </c>
      <c r="S28" s="9">
        <v>58.5</v>
      </c>
      <c r="T28" s="32"/>
      <c r="U28" s="10"/>
      <c r="V28" s="34" t="s">
        <v>44</v>
      </c>
      <c r="W28" s="35"/>
      <c r="X28" s="36" t="s">
        <v>44</v>
      </c>
      <c r="Y28" s="35"/>
      <c r="Z28" s="11">
        <v>0.49</v>
      </c>
      <c r="AA28" s="35"/>
      <c r="AB28" s="19">
        <v>44349</v>
      </c>
      <c r="AC28" s="37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5" customFormat="1" ht="12.75" customHeight="1" x14ac:dyDescent="0.2">
      <c r="A29" s="6" t="s">
        <v>149</v>
      </c>
      <c r="B29" s="7" t="s">
        <v>42</v>
      </c>
      <c r="C29" s="7" t="s">
        <v>41</v>
      </c>
      <c r="D29" s="18">
        <v>867000</v>
      </c>
      <c r="E29" s="18">
        <v>550000</v>
      </c>
      <c r="F29" s="8" t="s">
        <v>43</v>
      </c>
      <c r="G29" s="12" t="s">
        <v>44</v>
      </c>
      <c r="H29" s="12" t="s">
        <v>45</v>
      </c>
      <c r="I29" s="12" t="s">
        <v>46</v>
      </c>
      <c r="J29" s="12" t="s">
        <v>47</v>
      </c>
      <c r="K29" s="12" t="s">
        <v>44</v>
      </c>
      <c r="L29" s="9">
        <v>18.666699999999999</v>
      </c>
      <c r="M29" s="9">
        <v>8.6667000000000005</v>
      </c>
      <c r="N29" s="9">
        <v>7.3333000000000004</v>
      </c>
      <c r="O29" s="9">
        <v>3.1667000000000001</v>
      </c>
      <c r="P29" s="9">
        <v>5.6666999999999996</v>
      </c>
      <c r="Q29" s="9">
        <v>4.8333000000000004</v>
      </c>
      <c r="R29" s="9">
        <v>5</v>
      </c>
      <c r="S29" s="9">
        <v>53.333300000000001</v>
      </c>
      <c r="T29" s="32"/>
      <c r="U29" s="10"/>
      <c r="V29" s="34" t="s">
        <v>46</v>
      </c>
      <c r="W29" s="35"/>
      <c r="X29" s="36" t="s">
        <v>44</v>
      </c>
      <c r="Y29" s="35"/>
      <c r="Z29" s="11">
        <v>0.63</v>
      </c>
      <c r="AA29" s="35"/>
      <c r="AB29" s="19">
        <v>44560</v>
      </c>
      <c r="AC29" s="37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x14ac:dyDescent="0.3">
      <c r="D30" s="13">
        <f>SUM(D12:D29)</f>
        <v>19135129</v>
      </c>
      <c r="E30" s="13">
        <f>SUM(E12:E29)</f>
        <v>9654000</v>
      </c>
      <c r="F30" s="13"/>
      <c r="T30" s="33">
        <f>SUM(T12:T29)</f>
        <v>4500000</v>
      </c>
    </row>
    <row r="31" spans="1:94" x14ac:dyDescent="0.3">
      <c r="E31" s="13"/>
      <c r="F31" s="13"/>
      <c r="G31" s="13"/>
      <c r="H31" s="13"/>
      <c r="S31" s="2" t="s">
        <v>131</v>
      </c>
      <c r="T31" s="33">
        <f>4500000-T30</f>
        <v>0</v>
      </c>
    </row>
  </sheetData>
  <mergeCells count="33">
    <mergeCell ref="D3:K3"/>
    <mergeCell ref="D4:K4"/>
    <mergeCell ref="A2:C2"/>
    <mergeCell ref="A3:C3"/>
    <mergeCell ref="A4:C4"/>
    <mergeCell ref="AA9:AA10"/>
    <mergeCell ref="AB9:AB10"/>
    <mergeCell ref="AC9:AC10"/>
    <mergeCell ref="F9:G10"/>
    <mergeCell ref="H9:I10"/>
    <mergeCell ref="J9:K10"/>
    <mergeCell ref="L9:L10"/>
    <mergeCell ref="M9:M10"/>
    <mergeCell ref="N9:N10"/>
    <mergeCell ref="Z9:Z10"/>
    <mergeCell ref="O9:O10"/>
    <mergeCell ref="P9:P10"/>
    <mergeCell ref="Q9:Q10"/>
    <mergeCell ref="R9:R10"/>
    <mergeCell ref="S9:S10"/>
    <mergeCell ref="T9:T10"/>
    <mergeCell ref="U9:U10"/>
    <mergeCell ref="V9:V10"/>
    <mergeCell ref="W9:W10"/>
    <mergeCell ref="X9:X10"/>
    <mergeCell ref="Y9:Y10"/>
    <mergeCell ref="D5:K5"/>
    <mergeCell ref="A9:A11"/>
    <mergeCell ref="B9:B11"/>
    <mergeCell ref="C9:C11"/>
    <mergeCell ref="D9:D11"/>
    <mergeCell ref="E9:E11"/>
    <mergeCell ref="D7:K7"/>
  </mergeCells>
  <dataValidations count="4">
    <dataValidation type="decimal" operator="lessThanOrEqual" allowBlank="1" showInputMessage="1" showErrorMessage="1" error="max. 40" sqref="L12:L29" xr:uid="{00000000-0002-0000-0000-000000000000}">
      <formula1>40</formula1>
    </dataValidation>
    <dataValidation type="decimal" operator="lessThanOrEqual" allowBlank="1" showInputMessage="1" showErrorMessage="1" error="max. 15" sqref="M12:N29" xr:uid="{00000000-0002-0000-0000-000001000000}">
      <formula1>15</formula1>
    </dataValidation>
    <dataValidation type="decimal" operator="lessThanOrEqual" allowBlank="1" showInputMessage="1" showErrorMessage="1" error="max. 10" sqref="P12:Q29" xr:uid="{00000000-0002-0000-0000-000002000000}">
      <formula1>10</formula1>
    </dataValidation>
    <dataValidation type="decimal" operator="lessThanOrEqual" allowBlank="1" showInputMessage="1" showErrorMessage="1" error="max. 5" sqref="O12:O29 R12:R29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83A80-810C-49AB-A613-1509BCFEF6A4}">
  <dimension ref="A1:CF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15</v>
      </c>
      <c r="M10" s="9">
        <v>9</v>
      </c>
      <c r="N10" s="9">
        <v>8</v>
      </c>
      <c r="O10" s="9">
        <v>4</v>
      </c>
      <c r="P10" s="9">
        <v>6</v>
      </c>
      <c r="Q10" s="9">
        <v>5</v>
      </c>
      <c r="R10" s="9">
        <v>5</v>
      </c>
      <c r="S10" s="9">
        <f>SUM(L10:R10)</f>
        <v>52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25</v>
      </c>
      <c r="M11" s="9">
        <v>12</v>
      </c>
      <c r="N11" s="9">
        <v>11</v>
      </c>
      <c r="O11" s="9">
        <v>4</v>
      </c>
      <c r="P11" s="9">
        <v>7</v>
      </c>
      <c r="Q11" s="9">
        <v>5</v>
      </c>
      <c r="R11" s="9">
        <v>5</v>
      </c>
      <c r="S11" s="9">
        <f t="shared" ref="S11:S27" si="0">SUM(L11:R11)</f>
        <v>69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32</v>
      </c>
      <c r="M12" s="9">
        <v>10</v>
      </c>
      <c r="N12" s="9">
        <v>12</v>
      </c>
      <c r="O12" s="9">
        <v>5</v>
      </c>
      <c r="P12" s="9">
        <v>9</v>
      </c>
      <c r="Q12" s="9">
        <v>8</v>
      </c>
      <c r="R12" s="9">
        <v>4</v>
      </c>
      <c r="S12" s="9">
        <f t="shared" si="0"/>
        <v>80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18</v>
      </c>
      <c r="M13" s="9">
        <v>13</v>
      </c>
      <c r="N13" s="9">
        <v>10</v>
      </c>
      <c r="O13" s="9">
        <v>4</v>
      </c>
      <c r="P13" s="9">
        <v>8</v>
      </c>
      <c r="Q13" s="9">
        <v>7</v>
      </c>
      <c r="R13" s="9">
        <v>4</v>
      </c>
      <c r="S13" s="9">
        <f t="shared" si="0"/>
        <v>64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38</v>
      </c>
      <c r="M14" s="9">
        <v>13</v>
      </c>
      <c r="N14" s="9">
        <v>14</v>
      </c>
      <c r="O14" s="9">
        <v>5</v>
      </c>
      <c r="P14" s="9">
        <v>8</v>
      </c>
      <c r="Q14" s="9">
        <v>9</v>
      </c>
      <c r="R14" s="9">
        <v>4</v>
      </c>
      <c r="S14" s="9">
        <f t="shared" si="0"/>
        <v>91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35</v>
      </c>
      <c r="M15" s="9">
        <v>14</v>
      </c>
      <c r="N15" s="9">
        <v>14</v>
      </c>
      <c r="O15" s="9">
        <v>3</v>
      </c>
      <c r="P15" s="9">
        <v>6</v>
      </c>
      <c r="Q15" s="9">
        <v>6</v>
      </c>
      <c r="R15" s="9">
        <v>2</v>
      </c>
      <c r="S15" s="9">
        <f t="shared" si="0"/>
        <v>80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15</v>
      </c>
      <c r="M16" s="9">
        <v>10</v>
      </c>
      <c r="N16" s="9">
        <v>10</v>
      </c>
      <c r="O16" s="9">
        <v>5</v>
      </c>
      <c r="P16" s="9">
        <v>9</v>
      </c>
      <c r="Q16" s="9">
        <v>9</v>
      </c>
      <c r="R16" s="9">
        <v>2</v>
      </c>
      <c r="S16" s="9">
        <f t="shared" si="0"/>
        <v>60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25</v>
      </c>
      <c r="M17" s="9">
        <v>9</v>
      </c>
      <c r="N17" s="9">
        <v>12</v>
      </c>
      <c r="O17" s="9">
        <v>4</v>
      </c>
      <c r="P17" s="9">
        <v>6</v>
      </c>
      <c r="Q17" s="9">
        <v>6</v>
      </c>
      <c r="R17" s="9">
        <v>4</v>
      </c>
      <c r="S17" s="9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34</v>
      </c>
      <c r="M18" s="9">
        <v>12</v>
      </c>
      <c r="N18" s="9">
        <v>12</v>
      </c>
      <c r="O18" s="9">
        <v>5</v>
      </c>
      <c r="P18" s="9">
        <v>6</v>
      </c>
      <c r="Q18" s="9">
        <v>6</v>
      </c>
      <c r="R18" s="9">
        <v>4</v>
      </c>
      <c r="S18" s="9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37</v>
      </c>
      <c r="M19" s="9">
        <v>11</v>
      </c>
      <c r="N19" s="9">
        <v>13</v>
      </c>
      <c r="O19" s="9">
        <v>5</v>
      </c>
      <c r="P19" s="9">
        <v>7</v>
      </c>
      <c r="Q19" s="9">
        <v>9</v>
      </c>
      <c r="R19" s="9">
        <v>2</v>
      </c>
      <c r="S19" s="9">
        <f t="shared" si="0"/>
        <v>84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30</v>
      </c>
      <c r="M20" s="9">
        <v>13</v>
      </c>
      <c r="N20" s="9">
        <v>10</v>
      </c>
      <c r="O20" s="9">
        <v>5</v>
      </c>
      <c r="P20" s="9">
        <v>9</v>
      </c>
      <c r="Q20" s="9">
        <v>7</v>
      </c>
      <c r="R20" s="9">
        <v>4</v>
      </c>
      <c r="S20" s="9">
        <f t="shared" si="0"/>
        <v>78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33</v>
      </c>
      <c r="M21" s="9">
        <v>10</v>
      </c>
      <c r="N21" s="9">
        <v>12</v>
      </c>
      <c r="O21" s="9">
        <v>5</v>
      </c>
      <c r="P21" s="9">
        <v>9</v>
      </c>
      <c r="Q21" s="9">
        <v>7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15</v>
      </c>
      <c r="M22" s="9">
        <v>10</v>
      </c>
      <c r="N22" s="9">
        <v>10</v>
      </c>
      <c r="O22" s="9">
        <v>4</v>
      </c>
      <c r="P22" s="9">
        <v>9</v>
      </c>
      <c r="Q22" s="9">
        <v>7</v>
      </c>
      <c r="R22" s="9">
        <v>3</v>
      </c>
      <c r="S22" s="9">
        <f t="shared" si="0"/>
        <v>58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20</v>
      </c>
      <c r="M23" s="9">
        <v>12</v>
      </c>
      <c r="N23" s="9">
        <v>11</v>
      </c>
      <c r="O23" s="9">
        <v>4</v>
      </c>
      <c r="P23" s="9">
        <v>7</v>
      </c>
      <c r="Q23" s="9">
        <v>5</v>
      </c>
      <c r="R23" s="9">
        <v>5</v>
      </c>
      <c r="S23" s="9">
        <f t="shared" si="0"/>
        <v>64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27</v>
      </c>
      <c r="M24" s="9">
        <v>14</v>
      </c>
      <c r="N24" s="9">
        <v>12</v>
      </c>
      <c r="O24" s="9">
        <v>5</v>
      </c>
      <c r="P24" s="9">
        <v>9</v>
      </c>
      <c r="Q24" s="9">
        <v>7</v>
      </c>
      <c r="R24" s="9">
        <v>5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36</v>
      </c>
      <c r="M25" s="9">
        <v>13</v>
      </c>
      <c r="N25" s="9">
        <v>13</v>
      </c>
      <c r="O25" s="9">
        <v>5</v>
      </c>
      <c r="P25" s="9">
        <v>9</v>
      </c>
      <c r="Q25" s="9">
        <v>10</v>
      </c>
      <c r="R25" s="9">
        <v>5</v>
      </c>
      <c r="S25" s="9">
        <f t="shared" si="0"/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34</v>
      </c>
      <c r="M26" s="9">
        <v>14</v>
      </c>
      <c r="N26" s="9">
        <v>12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87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18</v>
      </c>
      <c r="M27" s="9">
        <v>13</v>
      </c>
      <c r="N27" s="9">
        <v>10</v>
      </c>
      <c r="O27" s="9">
        <v>2</v>
      </c>
      <c r="P27" s="9">
        <v>8</v>
      </c>
      <c r="Q27" s="9">
        <v>3</v>
      </c>
      <c r="R27" s="9">
        <v>2</v>
      </c>
      <c r="S27" s="9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2" x14ac:dyDescent="0.3">
      <c r="D28" s="13">
        <f>SUM(D10:D27)</f>
        <v>19135129</v>
      </c>
      <c r="E28" s="13">
        <f>SUM(E10:E27)</f>
        <v>9654000</v>
      </c>
      <c r="F28" s="13"/>
    </row>
    <row r="29" spans="1:84" ht="12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27" xr:uid="{B8D8F5B3-B635-4CD4-A151-E5940A1A3FD6}">
      <formula1>40</formula1>
    </dataValidation>
    <dataValidation type="decimal" operator="lessThanOrEqual" allowBlank="1" showInputMessage="1" showErrorMessage="1" error="max. 15" sqref="M10:N27" xr:uid="{EC32CDDF-C405-417D-AB71-D7A37305FD93}">
      <formula1>15</formula1>
    </dataValidation>
    <dataValidation type="decimal" operator="lessThanOrEqual" allowBlank="1" showInputMessage="1" showErrorMessage="1" error="max. 10" sqref="P10:Q27" xr:uid="{7D9DA311-21F7-45F1-921C-3C9A5BFCF520}">
      <formula1>10</formula1>
    </dataValidation>
    <dataValidation type="decimal" operator="lessThanOrEqual" allowBlank="1" showInputMessage="1" showErrorMessage="1" error="max. 5" sqref="O10:O27 R10:R27" xr:uid="{9E8872A9-7DBD-4F3C-A4DE-B94E3F3F0376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F4BAE-7212-4655-B3EB-966336B58AD2}">
  <dimension ref="A1:CF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20</v>
      </c>
      <c r="M10" s="9">
        <v>8</v>
      </c>
      <c r="N10" s="9">
        <v>8</v>
      </c>
      <c r="O10" s="9">
        <v>3</v>
      </c>
      <c r="P10" s="9">
        <v>5</v>
      </c>
      <c r="Q10" s="9">
        <v>5</v>
      </c>
      <c r="R10" s="9">
        <v>5</v>
      </c>
      <c r="S10" s="9">
        <f>SUM(L10:R10)</f>
        <v>54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21</v>
      </c>
      <c r="M11" s="9">
        <v>12</v>
      </c>
      <c r="N11" s="9">
        <v>8</v>
      </c>
      <c r="O11" s="9">
        <v>3</v>
      </c>
      <c r="P11" s="9">
        <v>6</v>
      </c>
      <c r="Q11" s="9">
        <v>5</v>
      </c>
      <c r="R11" s="9">
        <v>5</v>
      </c>
      <c r="S11" s="9">
        <f t="shared" ref="S11:S27" si="0">SUM(L11:R11)</f>
        <v>60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35</v>
      </c>
      <c r="M12" s="9">
        <v>13</v>
      </c>
      <c r="N12" s="9">
        <v>13</v>
      </c>
      <c r="O12" s="9">
        <v>5</v>
      </c>
      <c r="P12" s="9">
        <v>9</v>
      </c>
      <c r="Q12" s="9">
        <v>9</v>
      </c>
      <c r="R12" s="9">
        <v>4</v>
      </c>
      <c r="S12" s="9">
        <f t="shared" si="0"/>
        <v>88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27</v>
      </c>
      <c r="M13" s="9">
        <v>10</v>
      </c>
      <c r="N13" s="9">
        <v>10</v>
      </c>
      <c r="O13" s="9">
        <v>4</v>
      </c>
      <c r="P13" s="9">
        <v>7</v>
      </c>
      <c r="Q13" s="9">
        <v>7</v>
      </c>
      <c r="R13" s="9">
        <v>4</v>
      </c>
      <c r="S13" s="9">
        <f t="shared" si="0"/>
        <v>69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36</v>
      </c>
      <c r="M14" s="9">
        <v>13</v>
      </c>
      <c r="N14" s="9">
        <v>13</v>
      </c>
      <c r="O14" s="9">
        <v>5</v>
      </c>
      <c r="P14" s="9">
        <v>8</v>
      </c>
      <c r="Q14" s="9">
        <v>8</v>
      </c>
      <c r="R14" s="9">
        <v>4</v>
      </c>
      <c r="S14" s="9">
        <f t="shared" si="0"/>
        <v>87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36</v>
      </c>
      <c r="M15" s="9">
        <v>13</v>
      </c>
      <c r="N15" s="9">
        <v>13</v>
      </c>
      <c r="O15" s="9">
        <v>5</v>
      </c>
      <c r="P15" s="9">
        <v>8</v>
      </c>
      <c r="Q15" s="9">
        <v>7</v>
      </c>
      <c r="R15" s="9">
        <v>5</v>
      </c>
      <c r="S15" s="9">
        <f t="shared" si="0"/>
        <v>87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27</v>
      </c>
      <c r="M16" s="9">
        <v>10</v>
      </c>
      <c r="N16" s="9">
        <v>10</v>
      </c>
      <c r="O16" s="9">
        <v>4</v>
      </c>
      <c r="P16" s="9">
        <v>6</v>
      </c>
      <c r="Q16" s="9">
        <v>7</v>
      </c>
      <c r="R16" s="9">
        <v>2</v>
      </c>
      <c r="S16" s="9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25</v>
      </c>
      <c r="M17" s="9">
        <v>10</v>
      </c>
      <c r="N17" s="9">
        <v>11</v>
      </c>
      <c r="O17" s="9">
        <v>4</v>
      </c>
      <c r="P17" s="9">
        <v>6</v>
      </c>
      <c r="Q17" s="9">
        <v>6</v>
      </c>
      <c r="R17" s="9">
        <v>4</v>
      </c>
      <c r="S17" s="9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34</v>
      </c>
      <c r="M18" s="9">
        <v>13</v>
      </c>
      <c r="N18" s="9">
        <v>13</v>
      </c>
      <c r="O18" s="9">
        <v>5</v>
      </c>
      <c r="P18" s="9">
        <v>8</v>
      </c>
      <c r="Q18" s="9">
        <v>8</v>
      </c>
      <c r="R18" s="9">
        <v>4</v>
      </c>
      <c r="S18" s="9">
        <f t="shared" si="0"/>
        <v>85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36</v>
      </c>
      <c r="M19" s="9">
        <v>11</v>
      </c>
      <c r="N19" s="9">
        <v>12</v>
      </c>
      <c r="O19" s="9">
        <v>5</v>
      </c>
      <c r="P19" s="9">
        <v>8</v>
      </c>
      <c r="Q19" s="9">
        <v>8</v>
      </c>
      <c r="R19" s="9">
        <v>2</v>
      </c>
      <c r="S19" s="9">
        <f t="shared" si="0"/>
        <v>82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37</v>
      </c>
      <c r="M20" s="9">
        <v>13</v>
      </c>
      <c r="N20" s="9">
        <v>12</v>
      </c>
      <c r="O20" s="9">
        <v>5</v>
      </c>
      <c r="P20" s="9">
        <v>8</v>
      </c>
      <c r="Q20" s="9">
        <v>8</v>
      </c>
      <c r="R20" s="9">
        <v>4</v>
      </c>
      <c r="S20" s="9">
        <f t="shared" si="0"/>
        <v>87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35</v>
      </c>
      <c r="M21" s="9">
        <v>11</v>
      </c>
      <c r="N21" s="9">
        <v>12</v>
      </c>
      <c r="O21" s="9">
        <v>5</v>
      </c>
      <c r="P21" s="9">
        <v>9</v>
      </c>
      <c r="Q21" s="9">
        <v>9</v>
      </c>
      <c r="R21" s="9">
        <v>4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25</v>
      </c>
      <c r="M22" s="9">
        <v>10</v>
      </c>
      <c r="N22" s="9">
        <v>11</v>
      </c>
      <c r="O22" s="9">
        <v>3</v>
      </c>
      <c r="P22" s="9">
        <v>5</v>
      </c>
      <c r="Q22" s="9">
        <v>4</v>
      </c>
      <c r="R22" s="9">
        <v>3</v>
      </c>
      <c r="S22" s="9">
        <f t="shared" si="0"/>
        <v>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25</v>
      </c>
      <c r="M23" s="9">
        <v>12</v>
      </c>
      <c r="N23" s="9">
        <v>10</v>
      </c>
      <c r="O23" s="9">
        <v>4</v>
      </c>
      <c r="P23" s="9">
        <v>5</v>
      </c>
      <c r="Q23" s="9">
        <v>5</v>
      </c>
      <c r="R23" s="9">
        <v>5</v>
      </c>
      <c r="S23" s="9">
        <f t="shared" si="0"/>
        <v>66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30</v>
      </c>
      <c r="M24" s="9">
        <v>13</v>
      </c>
      <c r="N24" s="9">
        <v>12</v>
      </c>
      <c r="O24" s="9">
        <v>5</v>
      </c>
      <c r="P24" s="9">
        <v>7</v>
      </c>
      <c r="Q24" s="9">
        <v>7</v>
      </c>
      <c r="R24" s="9">
        <v>5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35</v>
      </c>
      <c r="M25" s="9">
        <v>13</v>
      </c>
      <c r="N25" s="9">
        <v>13</v>
      </c>
      <c r="O25" s="9">
        <v>5</v>
      </c>
      <c r="P25" s="9">
        <v>8</v>
      </c>
      <c r="Q25" s="9">
        <v>9</v>
      </c>
      <c r="R25" s="9">
        <v>5</v>
      </c>
      <c r="S25" s="9">
        <f t="shared" si="0"/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36</v>
      </c>
      <c r="M26" s="9">
        <v>13</v>
      </c>
      <c r="N26" s="9">
        <v>13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20</v>
      </c>
      <c r="M27" s="9">
        <v>12</v>
      </c>
      <c r="N27" s="9">
        <v>9</v>
      </c>
      <c r="O27" s="9">
        <v>4</v>
      </c>
      <c r="P27" s="9">
        <v>4</v>
      </c>
      <c r="Q27" s="9">
        <v>3</v>
      </c>
      <c r="R27" s="9">
        <v>2</v>
      </c>
      <c r="S27" s="9">
        <f t="shared" si="0"/>
        <v>54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2" x14ac:dyDescent="0.3">
      <c r="D28" s="13">
        <f>SUM(D10:D27)</f>
        <v>19135129</v>
      </c>
      <c r="E28" s="13">
        <f>SUM(E10:E27)</f>
        <v>9654000</v>
      </c>
      <c r="F28" s="13"/>
    </row>
    <row r="29" spans="1:84" ht="12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27" xr:uid="{F59EEC78-8FA6-45EE-AD2E-B29C9C2F29DE}">
      <formula1>40</formula1>
    </dataValidation>
    <dataValidation type="decimal" operator="lessThanOrEqual" allowBlank="1" showInputMessage="1" showErrorMessage="1" error="max. 15" sqref="M10:N27" xr:uid="{9B018D31-31EF-47A1-AD31-CB7B360609C8}">
      <formula1>15</formula1>
    </dataValidation>
    <dataValidation type="decimal" operator="lessThanOrEqual" allowBlank="1" showInputMessage="1" showErrorMessage="1" error="max. 10" sqref="P10:Q27" xr:uid="{0E33FFF7-36DC-4E4A-BA84-C9615C29EC39}">
      <formula1>10</formula1>
    </dataValidation>
    <dataValidation type="decimal" operator="lessThanOrEqual" allowBlank="1" showInputMessage="1" showErrorMessage="1" error="max. 5" sqref="O10:O27 R10:R27" xr:uid="{85010A01-5457-4688-9B53-B987E45DC17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07C6B-52E9-409A-9418-12628C0F916E}">
  <dimension ref="A1:CF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19</v>
      </c>
      <c r="M10" s="9">
        <v>10</v>
      </c>
      <c r="N10" s="9">
        <v>9</v>
      </c>
      <c r="O10" s="9">
        <v>3</v>
      </c>
      <c r="P10" s="9">
        <v>5</v>
      </c>
      <c r="Q10" s="9">
        <v>5</v>
      </c>
      <c r="R10" s="9">
        <v>5</v>
      </c>
      <c r="S10" s="9">
        <f>SUM(L10:R10)</f>
        <v>56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22</v>
      </c>
      <c r="M11" s="9">
        <v>12</v>
      </c>
      <c r="N11" s="9">
        <v>10</v>
      </c>
      <c r="O11" s="9">
        <v>4</v>
      </c>
      <c r="P11" s="9">
        <v>6</v>
      </c>
      <c r="Q11" s="9">
        <v>5</v>
      </c>
      <c r="R11" s="9">
        <v>5</v>
      </c>
      <c r="S11" s="9">
        <f t="shared" ref="S11:S27" si="0">SUM(L11:R11)</f>
        <v>64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30</v>
      </c>
      <c r="M12" s="9">
        <v>11</v>
      </c>
      <c r="N12" s="9">
        <v>12</v>
      </c>
      <c r="O12" s="9">
        <v>5</v>
      </c>
      <c r="P12" s="9">
        <v>9</v>
      </c>
      <c r="Q12" s="9">
        <v>9</v>
      </c>
      <c r="R12" s="9">
        <v>4</v>
      </c>
      <c r="S12" s="9">
        <f t="shared" si="0"/>
        <v>80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22</v>
      </c>
      <c r="M13" s="9">
        <v>12</v>
      </c>
      <c r="N13" s="9">
        <v>9</v>
      </c>
      <c r="O13" s="9">
        <v>4</v>
      </c>
      <c r="P13" s="9">
        <v>8</v>
      </c>
      <c r="Q13" s="9">
        <v>7</v>
      </c>
      <c r="R13" s="9">
        <v>4</v>
      </c>
      <c r="S13" s="9">
        <f t="shared" si="0"/>
        <v>66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30</v>
      </c>
      <c r="M14" s="9">
        <v>12</v>
      </c>
      <c r="N14" s="9">
        <v>11</v>
      </c>
      <c r="O14" s="9">
        <v>5</v>
      </c>
      <c r="P14" s="9">
        <v>9</v>
      </c>
      <c r="Q14" s="9">
        <v>9</v>
      </c>
      <c r="R14" s="9">
        <v>4</v>
      </c>
      <c r="S14" s="9">
        <f t="shared" si="0"/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35</v>
      </c>
      <c r="M15" s="9">
        <v>13</v>
      </c>
      <c r="N15" s="9">
        <v>12</v>
      </c>
      <c r="O15" s="9">
        <v>5</v>
      </c>
      <c r="P15" s="9">
        <v>8</v>
      </c>
      <c r="Q15" s="9">
        <v>8</v>
      </c>
      <c r="R15" s="9">
        <v>2</v>
      </c>
      <c r="S15" s="9">
        <f t="shared" si="0"/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22</v>
      </c>
      <c r="M16" s="9">
        <v>11</v>
      </c>
      <c r="N16" s="9">
        <v>10</v>
      </c>
      <c r="O16" s="9">
        <v>4</v>
      </c>
      <c r="P16" s="9">
        <v>9</v>
      </c>
      <c r="Q16" s="9">
        <v>9</v>
      </c>
      <c r="R16" s="9">
        <v>2</v>
      </c>
      <c r="S16" s="9">
        <f t="shared" si="0"/>
        <v>67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26</v>
      </c>
      <c r="M17" s="9">
        <v>11</v>
      </c>
      <c r="N17" s="9">
        <v>10</v>
      </c>
      <c r="O17" s="9">
        <v>4</v>
      </c>
      <c r="P17" s="9">
        <v>7</v>
      </c>
      <c r="Q17" s="9">
        <v>7</v>
      </c>
      <c r="R17" s="9">
        <v>4</v>
      </c>
      <c r="S17" s="9">
        <f t="shared" si="0"/>
        <v>69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32</v>
      </c>
      <c r="M18" s="9">
        <v>13</v>
      </c>
      <c r="N18" s="9">
        <v>12</v>
      </c>
      <c r="O18" s="9">
        <v>4</v>
      </c>
      <c r="P18" s="9">
        <v>8</v>
      </c>
      <c r="Q18" s="9">
        <v>8</v>
      </c>
      <c r="R18" s="9">
        <v>4</v>
      </c>
      <c r="S18" s="9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32</v>
      </c>
      <c r="M19" s="9">
        <v>11</v>
      </c>
      <c r="N19" s="9">
        <v>12</v>
      </c>
      <c r="O19" s="9">
        <v>5</v>
      </c>
      <c r="P19" s="9">
        <v>9</v>
      </c>
      <c r="Q19" s="9">
        <v>8</v>
      </c>
      <c r="R19" s="9">
        <v>2</v>
      </c>
      <c r="S19" s="9">
        <f t="shared" si="0"/>
        <v>79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32</v>
      </c>
      <c r="M20" s="9">
        <v>12</v>
      </c>
      <c r="N20" s="9">
        <v>9</v>
      </c>
      <c r="O20" s="9">
        <v>5</v>
      </c>
      <c r="P20" s="9">
        <v>9</v>
      </c>
      <c r="Q20" s="9">
        <v>9</v>
      </c>
      <c r="R20" s="9">
        <v>4</v>
      </c>
      <c r="S20" s="9">
        <f t="shared" si="0"/>
        <v>80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35</v>
      </c>
      <c r="M21" s="9">
        <v>11</v>
      </c>
      <c r="N21" s="9">
        <v>11</v>
      </c>
      <c r="O21" s="9">
        <v>5</v>
      </c>
      <c r="P21" s="9">
        <v>8</v>
      </c>
      <c r="Q21" s="9">
        <v>8</v>
      </c>
      <c r="R21" s="9">
        <v>4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25</v>
      </c>
      <c r="M22" s="9">
        <v>10</v>
      </c>
      <c r="N22" s="9">
        <v>9</v>
      </c>
      <c r="O22" s="9">
        <v>4</v>
      </c>
      <c r="P22" s="9">
        <v>8</v>
      </c>
      <c r="Q22" s="9">
        <v>7</v>
      </c>
      <c r="R22" s="9">
        <v>3</v>
      </c>
      <c r="S22" s="9">
        <f t="shared" si="0"/>
        <v>66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22</v>
      </c>
      <c r="M23" s="9">
        <v>12</v>
      </c>
      <c r="N23" s="9">
        <v>9</v>
      </c>
      <c r="O23" s="9">
        <v>4</v>
      </c>
      <c r="P23" s="9">
        <v>8</v>
      </c>
      <c r="Q23" s="9">
        <v>8</v>
      </c>
      <c r="R23" s="9">
        <v>5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25</v>
      </c>
      <c r="M24" s="9">
        <v>12</v>
      </c>
      <c r="N24" s="9">
        <v>10</v>
      </c>
      <c r="O24" s="9">
        <v>5</v>
      </c>
      <c r="P24" s="9">
        <v>9</v>
      </c>
      <c r="Q24" s="9">
        <v>8</v>
      </c>
      <c r="R24" s="9">
        <v>5</v>
      </c>
      <c r="S24" s="9">
        <f t="shared" si="0"/>
        <v>74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30</v>
      </c>
      <c r="M25" s="9">
        <v>12</v>
      </c>
      <c r="N25" s="9">
        <v>11</v>
      </c>
      <c r="O25" s="9">
        <v>5</v>
      </c>
      <c r="P25" s="9">
        <v>10</v>
      </c>
      <c r="Q25" s="9">
        <v>10</v>
      </c>
      <c r="R25" s="9">
        <v>5</v>
      </c>
      <c r="S25" s="9">
        <f t="shared" si="0"/>
        <v>83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38</v>
      </c>
      <c r="M26" s="9">
        <v>13</v>
      </c>
      <c r="N26" s="9">
        <v>11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89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20</v>
      </c>
      <c r="M27" s="9">
        <v>12</v>
      </c>
      <c r="N27" s="9">
        <v>8</v>
      </c>
      <c r="O27" s="9">
        <v>3</v>
      </c>
      <c r="P27" s="9">
        <v>7</v>
      </c>
      <c r="Q27" s="9">
        <v>4</v>
      </c>
      <c r="R27" s="9">
        <v>2</v>
      </c>
      <c r="S27" s="9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2" x14ac:dyDescent="0.3">
      <c r="D28" s="13">
        <f>SUM(D10:D27)</f>
        <v>19135129</v>
      </c>
      <c r="E28" s="13">
        <f>SUM(E10:E27)</f>
        <v>9654000</v>
      </c>
      <c r="F28" s="13"/>
    </row>
    <row r="29" spans="1:84" ht="12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27" xr:uid="{7994E88F-4547-4382-9B28-EDAFFD205733}">
      <formula1>40</formula1>
    </dataValidation>
    <dataValidation type="decimal" operator="lessThanOrEqual" allowBlank="1" showInputMessage="1" showErrorMessage="1" error="max. 15" sqref="M10:N27" xr:uid="{F0FB0B4D-F94F-4F88-BCF1-F62EC8A06B5A}">
      <formula1>15</formula1>
    </dataValidation>
    <dataValidation type="decimal" operator="lessThanOrEqual" allowBlank="1" showInputMessage="1" showErrorMessage="1" error="max. 10" sqref="P10:Q27" xr:uid="{1FB468C8-2038-4B95-A7EB-10A21651F0B2}">
      <formula1>10</formula1>
    </dataValidation>
    <dataValidation type="decimal" operator="lessThanOrEqual" allowBlank="1" showInputMessage="1" showErrorMessage="1" error="max. 5" sqref="O10:O27 R10:R27" xr:uid="{F4B10E01-0E24-4061-966C-81D271BEC054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C80EE-24CA-4A9C-9893-9AF90359802E}">
  <dimension ref="A1:CF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20</v>
      </c>
      <c r="M10" s="9">
        <v>10</v>
      </c>
      <c r="N10" s="9">
        <v>8</v>
      </c>
      <c r="O10" s="9">
        <v>4</v>
      </c>
      <c r="P10" s="9">
        <v>6</v>
      </c>
      <c r="Q10" s="9">
        <v>5</v>
      </c>
      <c r="R10" s="9">
        <v>5</v>
      </c>
      <c r="S10" s="9">
        <f>SUM(L10:R10)</f>
        <v>58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23</v>
      </c>
      <c r="M11" s="9">
        <v>11</v>
      </c>
      <c r="N11" s="9">
        <v>9</v>
      </c>
      <c r="O11" s="9">
        <v>4</v>
      </c>
      <c r="P11" s="9">
        <v>6</v>
      </c>
      <c r="Q11" s="9">
        <v>5</v>
      </c>
      <c r="R11" s="9">
        <v>5</v>
      </c>
      <c r="S11" s="9">
        <f t="shared" ref="S11:S27" si="0">SUM(L11:R11)</f>
        <v>63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34</v>
      </c>
      <c r="M12" s="9">
        <v>11</v>
      </c>
      <c r="N12" s="9">
        <v>11</v>
      </c>
      <c r="O12" s="9">
        <v>5</v>
      </c>
      <c r="P12" s="9">
        <v>8</v>
      </c>
      <c r="Q12" s="9">
        <v>9</v>
      </c>
      <c r="R12" s="9">
        <v>4</v>
      </c>
      <c r="S12" s="9">
        <f t="shared" si="0"/>
        <v>82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20</v>
      </c>
      <c r="M13" s="9">
        <v>11</v>
      </c>
      <c r="N13" s="9">
        <v>9</v>
      </c>
      <c r="O13" s="9">
        <v>3</v>
      </c>
      <c r="P13" s="9">
        <v>7</v>
      </c>
      <c r="Q13" s="9">
        <v>6</v>
      </c>
      <c r="R13" s="9">
        <v>4</v>
      </c>
      <c r="S13" s="9">
        <f t="shared" si="0"/>
        <v>60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35</v>
      </c>
      <c r="M14" s="9">
        <v>11</v>
      </c>
      <c r="N14" s="9">
        <v>12</v>
      </c>
      <c r="O14" s="9">
        <v>5</v>
      </c>
      <c r="P14" s="9">
        <v>7</v>
      </c>
      <c r="Q14" s="9">
        <v>9</v>
      </c>
      <c r="R14" s="9">
        <v>4</v>
      </c>
      <c r="S14" s="9">
        <f t="shared" si="0"/>
        <v>83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36</v>
      </c>
      <c r="M15" s="9">
        <v>14</v>
      </c>
      <c r="N15" s="9">
        <v>13</v>
      </c>
      <c r="O15" s="9">
        <v>3</v>
      </c>
      <c r="P15" s="9">
        <v>7</v>
      </c>
      <c r="Q15" s="9">
        <v>6</v>
      </c>
      <c r="R15" s="9">
        <v>2</v>
      </c>
      <c r="S15" s="9">
        <f t="shared" si="0"/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23</v>
      </c>
      <c r="M16" s="9">
        <v>11</v>
      </c>
      <c r="N16" s="9">
        <v>10</v>
      </c>
      <c r="O16" s="9">
        <v>5</v>
      </c>
      <c r="P16" s="9">
        <v>8</v>
      </c>
      <c r="Q16" s="9">
        <v>7</v>
      </c>
      <c r="R16" s="9">
        <v>2</v>
      </c>
      <c r="S16" s="9">
        <f t="shared" si="0"/>
        <v>66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27</v>
      </c>
      <c r="M17" s="9">
        <v>9</v>
      </c>
      <c r="N17" s="9">
        <v>11</v>
      </c>
      <c r="O17" s="9">
        <v>4</v>
      </c>
      <c r="P17" s="9">
        <v>6</v>
      </c>
      <c r="Q17" s="9">
        <v>6</v>
      </c>
      <c r="R17" s="9">
        <v>4</v>
      </c>
      <c r="S17" s="9">
        <f t="shared" si="0"/>
        <v>67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33</v>
      </c>
      <c r="M18" s="9">
        <v>12</v>
      </c>
      <c r="N18" s="9">
        <v>14</v>
      </c>
      <c r="O18" s="9">
        <v>5</v>
      </c>
      <c r="P18" s="9">
        <v>6</v>
      </c>
      <c r="Q18" s="9">
        <v>5</v>
      </c>
      <c r="R18" s="9">
        <v>4</v>
      </c>
      <c r="S18" s="9">
        <f t="shared" si="0"/>
        <v>79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36</v>
      </c>
      <c r="M19" s="9">
        <v>10</v>
      </c>
      <c r="N19" s="9">
        <v>13</v>
      </c>
      <c r="O19" s="9">
        <v>5</v>
      </c>
      <c r="P19" s="9">
        <v>8</v>
      </c>
      <c r="Q19" s="9">
        <v>7</v>
      </c>
      <c r="R19" s="9">
        <v>2</v>
      </c>
      <c r="S19" s="9">
        <f t="shared" si="0"/>
        <v>81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33</v>
      </c>
      <c r="M20" s="9">
        <v>12</v>
      </c>
      <c r="N20" s="9">
        <v>12</v>
      </c>
      <c r="O20" s="9">
        <v>5</v>
      </c>
      <c r="P20" s="9">
        <v>7</v>
      </c>
      <c r="Q20" s="9">
        <v>7</v>
      </c>
      <c r="R20" s="9">
        <v>3</v>
      </c>
      <c r="S20" s="9">
        <f t="shared" si="0"/>
        <v>79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35</v>
      </c>
      <c r="M21" s="9">
        <v>9</v>
      </c>
      <c r="N21" s="9">
        <v>11</v>
      </c>
      <c r="O21" s="9">
        <v>5</v>
      </c>
      <c r="P21" s="9">
        <v>8</v>
      </c>
      <c r="Q21" s="9">
        <v>8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27</v>
      </c>
      <c r="M22" s="9">
        <v>9</v>
      </c>
      <c r="N22" s="9">
        <v>10</v>
      </c>
      <c r="O22" s="9">
        <v>5</v>
      </c>
      <c r="P22" s="9">
        <v>8</v>
      </c>
      <c r="Q22" s="9">
        <v>7</v>
      </c>
      <c r="R22" s="9">
        <v>3</v>
      </c>
      <c r="S22" s="9">
        <f t="shared" si="0"/>
        <v>69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26</v>
      </c>
      <c r="M23" s="9">
        <v>11</v>
      </c>
      <c r="N23" s="9">
        <v>10</v>
      </c>
      <c r="O23" s="9">
        <v>3</v>
      </c>
      <c r="P23" s="9">
        <v>6</v>
      </c>
      <c r="Q23" s="9">
        <v>6</v>
      </c>
      <c r="R23" s="9">
        <v>5</v>
      </c>
      <c r="S23" s="9">
        <f t="shared" si="0"/>
        <v>67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27</v>
      </c>
      <c r="M24" s="9">
        <v>12</v>
      </c>
      <c r="N24" s="9">
        <v>14</v>
      </c>
      <c r="O24" s="9">
        <v>5</v>
      </c>
      <c r="P24" s="9">
        <v>8</v>
      </c>
      <c r="Q24" s="9">
        <v>7</v>
      </c>
      <c r="R24" s="9">
        <v>5</v>
      </c>
      <c r="S24" s="9">
        <f t="shared" si="0"/>
        <v>78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34</v>
      </c>
      <c r="M25" s="9">
        <v>12</v>
      </c>
      <c r="N25" s="9">
        <v>14</v>
      </c>
      <c r="O25" s="9">
        <v>5</v>
      </c>
      <c r="P25" s="9">
        <v>9</v>
      </c>
      <c r="Q25" s="9">
        <v>9</v>
      </c>
      <c r="R25" s="9">
        <v>5</v>
      </c>
      <c r="S25" s="9">
        <f t="shared" si="0"/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36</v>
      </c>
      <c r="M26" s="9">
        <v>14</v>
      </c>
      <c r="N26" s="9">
        <v>13</v>
      </c>
      <c r="O26" s="9">
        <v>5</v>
      </c>
      <c r="P26" s="9">
        <v>8</v>
      </c>
      <c r="Q26" s="9">
        <v>8</v>
      </c>
      <c r="R26" s="9">
        <v>4</v>
      </c>
      <c r="S26" s="9">
        <f t="shared" si="0"/>
        <v>88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26</v>
      </c>
      <c r="M27" s="9">
        <v>11</v>
      </c>
      <c r="N27" s="9">
        <v>10</v>
      </c>
      <c r="O27" s="9">
        <v>3</v>
      </c>
      <c r="P27" s="9">
        <v>6</v>
      </c>
      <c r="Q27" s="9">
        <v>5</v>
      </c>
      <c r="R27" s="9">
        <v>2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2" x14ac:dyDescent="0.3">
      <c r="D28" s="13">
        <f>SUM(D10:D27)</f>
        <v>19135129</v>
      </c>
      <c r="E28" s="13">
        <f>SUM(E10:E27)</f>
        <v>9654000</v>
      </c>
      <c r="F28" s="13"/>
    </row>
    <row r="29" spans="1:84" ht="12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27" xr:uid="{DE9B9A5E-27E2-4C53-BEA7-86C168469204}">
      <formula1>40</formula1>
    </dataValidation>
    <dataValidation type="decimal" operator="lessThanOrEqual" allowBlank="1" showInputMessage="1" showErrorMessage="1" error="max. 15" sqref="M10:N27" xr:uid="{9C744064-B199-45E1-B5AF-D491954580DC}">
      <formula1>15</formula1>
    </dataValidation>
    <dataValidation type="decimal" operator="lessThanOrEqual" allowBlank="1" showInputMessage="1" showErrorMessage="1" error="max. 10" sqref="P10:Q27" xr:uid="{D41F7B48-9CEA-45F1-85DB-B4D880AE7A88}">
      <formula1>10</formula1>
    </dataValidation>
    <dataValidation type="decimal" operator="lessThanOrEqual" allowBlank="1" showInputMessage="1" showErrorMessage="1" error="max. 5" sqref="O10:O27 R10:R27" xr:uid="{67D9EB53-7BAD-4FCA-832B-695A8307EDD9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F68C-F8D7-47DE-842F-F63C49841FCC}">
  <dimension ref="A1:CF29"/>
  <sheetViews>
    <sheetView zoomScale="80" zoomScaleNormal="80" workbookViewId="0"/>
  </sheetViews>
  <sheetFormatPr defaultColWidth="9.109375" defaultRowHeight="14.4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20</v>
      </c>
      <c r="M10" s="9">
        <v>5</v>
      </c>
      <c r="N10" s="9">
        <v>2</v>
      </c>
      <c r="O10" s="9">
        <v>3</v>
      </c>
      <c r="P10" s="9">
        <v>5</v>
      </c>
      <c r="Q10" s="9">
        <v>5</v>
      </c>
      <c r="R10" s="9">
        <v>5</v>
      </c>
      <c r="S10" s="9">
        <f>SUM(L10:R10)</f>
        <v>45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20</v>
      </c>
      <c r="M11" s="9">
        <v>5</v>
      </c>
      <c r="N11" s="9">
        <v>10</v>
      </c>
      <c r="O11" s="9">
        <v>5</v>
      </c>
      <c r="P11" s="9">
        <v>7</v>
      </c>
      <c r="Q11" s="9">
        <v>6</v>
      </c>
      <c r="R11" s="9">
        <v>5</v>
      </c>
      <c r="S11" s="9">
        <f t="shared" ref="S11:S27" si="0">SUM(L11:R11)</f>
        <v>58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35</v>
      </c>
      <c r="M12" s="9">
        <v>12</v>
      </c>
      <c r="N12" s="9">
        <v>14</v>
      </c>
      <c r="O12" s="9">
        <v>5</v>
      </c>
      <c r="P12" s="9">
        <v>8</v>
      </c>
      <c r="Q12" s="9">
        <v>8</v>
      </c>
      <c r="R12" s="9">
        <v>4</v>
      </c>
      <c r="S12" s="9">
        <f t="shared" si="0"/>
        <v>86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25</v>
      </c>
      <c r="M13" s="9">
        <v>10</v>
      </c>
      <c r="N13" s="9">
        <v>8</v>
      </c>
      <c r="O13" s="9">
        <v>4</v>
      </c>
      <c r="P13" s="9">
        <v>5</v>
      </c>
      <c r="Q13" s="9">
        <v>4</v>
      </c>
      <c r="R13" s="9">
        <v>3</v>
      </c>
      <c r="S13" s="9">
        <f t="shared" si="0"/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35</v>
      </c>
      <c r="M14" s="9">
        <v>12</v>
      </c>
      <c r="N14" s="9">
        <v>14</v>
      </c>
      <c r="O14" s="9">
        <v>4</v>
      </c>
      <c r="P14" s="9">
        <v>5</v>
      </c>
      <c r="Q14" s="9">
        <v>7</v>
      </c>
      <c r="R14" s="9">
        <v>4</v>
      </c>
      <c r="S14" s="9">
        <f t="shared" si="0"/>
        <v>81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36</v>
      </c>
      <c r="M15" s="9">
        <v>14</v>
      </c>
      <c r="N15" s="9">
        <v>14</v>
      </c>
      <c r="O15" s="9">
        <v>4</v>
      </c>
      <c r="P15" s="9">
        <v>6</v>
      </c>
      <c r="Q15" s="9">
        <v>7</v>
      </c>
      <c r="R15" s="9">
        <v>2</v>
      </c>
      <c r="S15" s="9">
        <f t="shared" si="0"/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29</v>
      </c>
      <c r="M16" s="9">
        <v>9</v>
      </c>
      <c r="N16" s="9">
        <v>10</v>
      </c>
      <c r="O16" s="9">
        <v>5</v>
      </c>
      <c r="P16" s="9">
        <v>7</v>
      </c>
      <c r="Q16" s="9">
        <v>7</v>
      </c>
      <c r="R16" s="9">
        <v>2</v>
      </c>
      <c r="S16" s="9">
        <f t="shared" si="0"/>
        <v>69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28</v>
      </c>
      <c r="M17" s="9">
        <v>9</v>
      </c>
      <c r="N17" s="9">
        <v>9</v>
      </c>
      <c r="O17" s="9">
        <v>4</v>
      </c>
      <c r="P17" s="9">
        <v>5</v>
      </c>
      <c r="Q17" s="9">
        <v>7</v>
      </c>
      <c r="R17" s="9">
        <v>4</v>
      </c>
      <c r="S17" s="9">
        <f t="shared" si="0"/>
        <v>66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33</v>
      </c>
      <c r="M18" s="9">
        <v>13</v>
      </c>
      <c r="N18" s="9">
        <v>13</v>
      </c>
      <c r="O18" s="9">
        <v>3</v>
      </c>
      <c r="P18" s="9">
        <v>7</v>
      </c>
      <c r="Q18" s="9">
        <v>7</v>
      </c>
      <c r="R18" s="9">
        <v>4</v>
      </c>
      <c r="S18" s="9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34</v>
      </c>
      <c r="M19" s="9">
        <v>9</v>
      </c>
      <c r="N19" s="9">
        <v>13</v>
      </c>
      <c r="O19" s="9">
        <v>5</v>
      </c>
      <c r="P19" s="9">
        <v>9</v>
      </c>
      <c r="Q19" s="9">
        <v>8</v>
      </c>
      <c r="R19" s="9">
        <v>2</v>
      </c>
      <c r="S19" s="9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33</v>
      </c>
      <c r="M20" s="9">
        <v>14</v>
      </c>
      <c r="N20" s="9">
        <v>12</v>
      </c>
      <c r="O20" s="9">
        <v>5</v>
      </c>
      <c r="P20" s="9">
        <v>8</v>
      </c>
      <c r="Q20" s="9">
        <v>8</v>
      </c>
      <c r="R20" s="9">
        <v>4</v>
      </c>
      <c r="S20" s="9">
        <f t="shared" si="0"/>
        <v>84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33</v>
      </c>
      <c r="M21" s="9">
        <v>9</v>
      </c>
      <c r="N21" s="9">
        <v>12</v>
      </c>
      <c r="O21" s="9">
        <v>5</v>
      </c>
      <c r="P21" s="9">
        <v>8</v>
      </c>
      <c r="Q21" s="9">
        <v>9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31</v>
      </c>
      <c r="M22" s="9">
        <v>13</v>
      </c>
      <c r="N22" s="9">
        <v>12</v>
      </c>
      <c r="O22" s="9">
        <v>5</v>
      </c>
      <c r="P22" s="9">
        <v>8</v>
      </c>
      <c r="Q22" s="9">
        <v>8</v>
      </c>
      <c r="R22" s="9">
        <v>3</v>
      </c>
      <c r="S22" s="9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25</v>
      </c>
      <c r="M23" s="9">
        <v>13</v>
      </c>
      <c r="N23" s="9">
        <v>10</v>
      </c>
      <c r="O23" s="9">
        <v>3</v>
      </c>
      <c r="P23" s="9">
        <v>7</v>
      </c>
      <c r="Q23" s="9">
        <v>5</v>
      </c>
      <c r="R23" s="9">
        <v>5</v>
      </c>
      <c r="S23" s="9">
        <f t="shared" si="0"/>
        <v>68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29</v>
      </c>
      <c r="M24" s="9">
        <v>14</v>
      </c>
      <c r="N24" s="9">
        <v>10</v>
      </c>
      <c r="O24" s="9">
        <v>4</v>
      </c>
      <c r="P24" s="9">
        <v>8</v>
      </c>
      <c r="Q24" s="9">
        <v>7</v>
      </c>
      <c r="R24" s="9">
        <v>5</v>
      </c>
      <c r="S24" s="9">
        <f t="shared" si="0"/>
        <v>77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30</v>
      </c>
      <c r="M25" s="9">
        <v>15</v>
      </c>
      <c r="N25" s="9">
        <v>14</v>
      </c>
      <c r="O25" s="9">
        <v>5</v>
      </c>
      <c r="P25" s="9">
        <v>10</v>
      </c>
      <c r="Q25" s="9">
        <v>10</v>
      </c>
      <c r="R25" s="9">
        <v>5</v>
      </c>
      <c r="S25" s="9">
        <f t="shared" si="0"/>
        <v>89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35</v>
      </c>
      <c r="M26" s="9">
        <v>13</v>
      </c>
      <c r="N26" s="9">
        <v>12</v>
      </c>
      <c r="O26" s="9">
        <v>5</v>
      </c>
      <c r="P26" s="9">
        <v>9</v>
      </c>
      <c r="Q26" s="9">
        <v>10</v>
      </c>
      <c r="R26" s="9">
        <v>4</v>
      </c>
      <c r="S26" s="9">
        <f t="shared" si="0"/>
        <v>88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25</v>
      </c>
      <c r="M27" s="9">
        <v>12</v>
      </c>
      <c r="N27" s="9">
        <v>10</v>
      </c>
      <c r="O27" s="9">
        <v>3</v>
      </c>
      <c r="P27" s="9">
        <v>8</v>
      </c>
      <c r="Q27" s="9">
        <v>6</v>
      </c>
      <c r="R27" s="9">
        <v>2</v>
      </c>
      <c r="S27" s="9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ht="12" x14ac:dyDescent="0.3">
      <c r="D28" s="13">
        <f>SUM(D10:D27)</f>
        <v>19135129</v>
      </c>
      <c r="E28" s="13">
        <f>SUM(E10:E27)</f>
        <v>9654000</v>
      </c>
      <c r="F28" s="13"/>
    </row>
    <row r="29" spans="1:84" ht="12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40" sqref="L10:L27" xr:uid="{90A3A087-2EFA-4103-BD71-9233E809D9C6}">
      <formula1>40</formula1>
    </dataValidation>
    <dataValidation type="decimal" operator="lessThanOrEqual" allowBlank="1" showInputMessage="1" showErrorMessage="1" error="max. 15" sqref="M10:N27" xr:uid="{F0EA78F5-FCB9-4DA9-A5CA-2A7B4D548C4E}">
      <formula1>15</formula1>
    </dataValidation>
    <dataValidation type="decimal" operator="lessThanOrEqual" allowBlank="1" showInputMessage="1" showErrorMessage="1" error="max. 10" sqref="P10:Q27" xr:uid="{2F9EB1A2-7AED-4D6A-AC11-1F237DF868AF}">
      <formula1>10</formula1>
    </dataValidation>
    <dataValidation type="decimal" operator="lessThanOrEqual" allowBlank="1" showInputMessage="1" showErrorMessage="1" error="max. 5" sqref="O10:O27 R10:R27" xr:uid="{BF436855-D3E2-4F3B-9B2E-0694C8EE481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1695-DC8D-412B-871D-02F7D1499B33}">
  <dimension ref="A1:CF29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7.44140625" style="2" customWidth="1"/>
    <col min="7" max="7" width="5.6640625" style="3" customWidth="1"/>
    <col min="8" max="8" width="17.5546875" style="3" customWidth="1"/>
    <col min="9" max="9" width="5.6640625" style="2" customWidth="1"/>
    <col min="10" max="10" width="18" style="2" customWidth="1"/>
    <col min="11" max="11" width="5.6640625" style="2" customWidth="1"/>
    <col min="12" max="12" width="9.6640625" style="2" customWidth="1"/>
    <col min="13" max="19" width="9.33203125" style="2" customWidth="1"/>
    <col min="20" max="16384" width="9.109375" style="2"/>
  </cols>
  <sheetData>
    <row r="1" spans="1:84" ht="38.25" customHeight="1" x14ac:dyDescent="0.3">
      <c r="A1" s="1" t="s">
        <v>0</v>
      </c>
    </row>
    <row r="2" spans="1:84" ht="12.6" x14ac:dyDescent="0.3">
      <c r="A2" s="30" t="s">
        <v>1</v>
      </c>
      <c r="B2" s="30"/>
      <c r="C2" s="30"/>
      <c r="D2" s="21" t="s">
        <v>2</v>
      </c>
    </row>
    <row r="3" spans="1:84" ht="14.4" customHeight="1" x14ac:dyDescent="0.3">
      <c r="A3" s="30" t="s">
        <v>3</v>
      </c>
      <c r="B3" s="30"/>
      <c r="C3" s="30"/>
      <c r="D3" s="23" t="s">
        <v>4</v>
      </c>
      <c r="E3" s="23"/>
      <c r="F3" s="23"/>
      <c r="G3" s="23"/>
      <c r="H3" s="23"/>
      <c r="I3" s="23"/>
      <c r="J3" s="23"/>
      <c r="K3" s="23"/>
    </row>
    <row r="4" spans="1:84" ht="51.75" customHeight="1" x14ac:dyDescent="0.3">
      <c r="A4" s="31" t="s">
        <v>5</v>
      </c>
      <c r="B4" s="30"/>
      <c r="C4" s="30"/>
      <c r="D4" s="23" t="s">
        <v>6</v>
      </c>
      <c r="E4" s="23"/>
      <c r="F4" s="23"/>
      <c r="G4" s="23"/>
      <c r="H4" s="23"/>
      <c r="I4" s="23"/>
      <c r="J4" s="23"/>
      <c r="K4" s="23"/>
    </row>
    <row r="5" spans="1:84" ht="50.25" customHeight="1" x14ac:dyDescent="0.3">
      <c r="A5" s="14"/>
      <c r="D5" s="23" t="s">
        <v>7</v>
      </c>
      <c r="E5" s="23"/>
      <c r="F5" s="23"/>
      <c r="G5" s="23"/>
      <c r="H5" s="23"/>
      <c r="I5" s="23"/>
      <c r="J5" s="23"/>
      <c r="K5" s="23"/>
    </row>
    <row r="6" spans="1:84" ht="12.6" x14ac:dyDescent="0.3">
      <c r="A6" s="21"/>
    </row>
    <row r="7" spans="1:84" ht="26.4" customHeight="1" x14ac:dyDescent="0.3">
      <c r="A7" s="24" t="s">
        <v>8</v>
      </c>
      <c r="B7" s="24" t="s">
        <v>9</v>
      </c>
      <c r="C7" s="24" t="s">
        <v>10</v>
      </c>
      <c r="D7" s="24" t="s">
        <v>11</v>
      </c>
      <c r="E7" s="27" t="s">
        <v>12</v>
      </c>
      <c r="F7" s="24" t="s">
        <v>13</v>
      </c>
      <c r="G7" s="24"/>
      <c r="H7" s="24" t="s">
        <v>14</v>
      </c>
      <c r="I7" s="24"/>
      <c r="J7" s="24" t="s">
        <v>15</v>
      </c>
      <c r="K7" s="24"/>
      <c r="L7" s="24" t="s">
        <v>16</v>
      </c>
      <c r="M7" s="24" t="s">
        <v>17</v>
      </c>
      <c r="N7" s="24" t="s">
        <v>18</v>
      </c>
      <c r="O7" s="24" t="s">
        <v>19</v>
      </c>
      <c r="P7" s="24" t="s">
        <v>20</v>
      </c>
      <c r="Q7" s="24" t="s">
        <v>21</v>
      </c>
      <c r="R7" s="24" t="s">
        <v>22</v>
      </c>
      <c r="S7" s="24" t="s">
        <v>23</v>
      </c>
    </row>
    <row r="8" spans="1:84" ht="59.4" customHeight="1" x14ac:dyDescent="0.3">
      <c r="A8" s="25"/>
      <c r="B8" s="25"/>
      <c r="C8" s="25"/>
      <c r="D8" s="25"/>
      <c r="E8" s="28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</row>
    <row r="9" spans="1:84" ht="28.95" customHeight="1" x14ac:dyDescent="0.3">
      <c r="A9" s="26"/>
      <c r="B9" s="26"/>
      <c r="C9" s="26"/>
      <c r="D9" s="26"/>
      <c r="E9" s="29"/>
      <c r="F9" s="4" t="s">
        <v>34</v>
      </c>
      <c r="G9" s="22" t="s">
        <v>35</v>
      </c>
      <c r="H9" s="22" t="s">
        <v>34</v>
      </c>
      <c r="I9" s="22" t="s">
        <v>35</v>
      </c>
      <c r="J9" s="22" t="s">
        <v>34</v>
      </c>
      <c r="K9" s="22" t="s">
        <v>35</v>
      </c>
      <c r="L9" s="22" t="s">
        <v>36</v>
      </c>
      <c r="M9" s="22" t="s">
        <v>37</v>
      </c>
      <c r="N9" s="22" t="s">
        <v>37</v>
      </c>
      <c r="O9" s="22" t="s">
        <v>38</v>
      </c>
      <c r="P9" s="22" t="s">
        <v>39</v>
      </c>
      <c r="Q9" s="22" t="s">
        <v>39</v>
      </c>
      <c r="R9" s="22" t="s">
        <v>38</v>
      </c>
      <c r="S9" s="22"/>
    </row>
    <row r="10" spans="1:84" s="5" customFormat="1" ht="12.75" customHeight="1" x14ac:dyDescent="0.2">
      <c r="A10" s="6" t="s">
        <v>40</v>
      </c>
      <c r="B10" s="7" t="s">
        <v>42</v>
      </c>
      <c r="C10" s="7" t="s">
        <v>41</v>
      </c>
      <c r="D10" s="18">
        <v>867000</v>
      </c>
      <c r="E10" s="18">
        <v>550000</v>
      </c>
      <c r="F10" s="8" t="s">
        <v>43</v>
      </c>
      <c r="G10" s="12" t="s">
        <v>44</v>
      </c>
      <c r="H10" s="12" t="s">
        <v>45</v>
      </c>
      <c r="I10" s="12" t="s">
        <v>46</v>
      </c>
      <c r="J10" s="12" t="s">
        <v>47</v>
      </c>
      <c r="K10" s="12" t="s">
        <v>44</v>
      </c>
      <c r="L10" s="9">
        <v>18</v>
      </c>
      <c r="M10" s="9">
        <v>10</v>
      </c>
      <c r="N10" s="9">
        <v>9</v>
      </c>
      <c r="O10" s="9">
        <v>2</v>
      </c>
      <c r="P10" s="9">
        <v>7</v>
      </c>
      <c r="Q10" s="9">
        <v>4</v>
      </c>
      <c r="R10" s="9">
        <v>5</v>
      </c>
      <c r="S10" s="9">
        <f>SUM(L10:R10)</f>
        <v>55</v>
      </c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s="5" customFormat="1" ht="12.75" customHeight="1" x14ac:dyDescent="0.2">
      <c r="A11" s="6" t="s">
        <v>48</v>
      </c>
      <c r="B11" s="7" t="s">
        <v>42</v>
      </c>
      <c r="C11" s="7" t="s">
        <v>49</v>
      </c>
      <c r="D11" s="18">
        <v>2170000</v>
      </c>
      <c r="E11" s="18">
        <v>750000</v>
      </c>
      <c r="F11" s="8" t="s">
        <v>50</v>
      </c>
      <c r="G11" s="12" t="s">
        <v>44</v>
      </c>
      <c r="H11" s="12" t="s">
        <v>51</v>
      </c>
      <c r="I11" s="12" t="s">
        <v>52</v>
      </c>
      <c r="J11" s="12" t="s">
        <v>53</v>
      </c>
      <c r="K11" s="12" t="s">
        <v>46</v>
      </c>
      <c r="L11" s="9">
        <v>24</v>
      </c>
      <c r="M11" s="9">
        <v>12</v>
      </c>
      <c r="N11" s="9">
        <v>10</v>
      </c>
      <c r="O11" s="9">
        <v>4</v>
      </c>
      <c r="P11" s="9">
        <v>8</v>
      </c>
      <c r="Q11" s="9">
        <v>1</v>
      </c>
      <c r="R11" s="9">
        <v>5</v>
      </c>
      <c r="S11" s="9">
        <f t="shared" ref="S11:S27" si="0">SUM(L11:R11)</f>
        <v>64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s="5" customFormat="1" ht="12.75" customHeight="1" x14ac:dyDescent="0.2">
      <c r="A12" s="6" t="s">
        <v>54</v>
      </c>
      <c r="B12" s="7" t="s">
        <v>56</v>
      </c>
      <c r="C12" s="7" t="s">
        <v>55</v>
      </c>
      <c r="D12" s="18">
        <v>594750</v>
      </c>
      <c r="E12" s="18">
        <v>400000</v>
      </c>
      <c r="F12" s="8" t="s">
        <v>57</v>
      </c>
      <c r="G12" s="12" t="s">
        <v>52</v>
      </c>
      <c r="H12" s="12" t="s">
        <v>58</v>
      </c>
      <c r="I12" s="12" t="s">
        <v>46</v>
      </c>
      <c r="J12" s="12" t="s">
        <v>59</v>
      </c>
      <c r="K12" s="12" t="s">
        <v>44</v>
      </c>
      <c r="L12" s="9">
        <v>35</v>
      </c>
      <c r="M12" s="9">
        <v>11</v>
      </c>
      <c r="N12" s="9">
        <v>13</v>
      </c>
      <c r="O12" s="9">
        <v>4</v>
      </c>
      <c r="P12" s="9">
        <v>9</v>
      </c>
      <c r="Q12" s="9">
        <v>8</v>
      </c>
      <c r="R12" s="9">
        <v>4</v>
      </c>
      <c r="S12" s="9">
        <f t="shared" si="0"/>
        <v>84</v>
      </c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s="5" customFormat="1" ht="12.75" customHeight="1" x14ac:dyDescent="0.2">
      <c r="A13" s="6" t="s">
        <v>60</v>
      </c>
      <c r="B13" s="7" t="s">
        <v>62</v>
      </c>
      <c r="C13" s="7" t="s">
        <v>61</v>
      </c>
      <c r="D13" s="18">
        <v>950240</v>
      </c>
      <c r="E13" s="18">
        <v>440000</v>
      </c>
      <c r="F13" s="8" t="s">
        <v>63</v>
      </c>
      <c r="G13" s="12" t="s">
        <v>46</v>
      </c>
      <c r="H13" s="12" t="s">
        <v>64</v>
      </c>
      <c r="I13" s="12" t="s">
        <v>46</v>
      </c>
      <c r="J13" s="12" t="s">
        <v>65</v>
      </c>
      <c r="K13" s="12" t="s">
        <v>46</v>
      </c>
      <c r="L13" s="9">
        <v>19</v>
      </c>
      <c r="M13" s="9">
        <v>12</v>
      </c>
      <c r="N13" s="9">
        <v>7</v>
      </c>
      <c r="O13" s="9">
        <v>3</v>
      </c>
      <c r="P13" s="9">
        <v>9</v>
      </c>
      <c r="Q13" s="9">
        <v>7</v>
      </c>
      <c r="R13" s="9">
        <v>4</v>
      </c>
      <c r="S13" s="9">
        <f t="shared" si="0"/>
        <v>61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s="5" customFormat="1" ht="12.75" customHeight="1" x14ac:dyDescent="0.2">
      <c r="A14" s="6" t="s">
        <v>66</v>
      </c>
      <c r="B14" s="7" t="s">
        <v>68</v>
      </c>
      <c r="C14" s="7" t="s">
        <v>67</v>
      </c>
      <c r="D14" s="18">
        <v>1195000</v>
      </c>
      <c r="E14" s="18">
        <v>850000</v>
      </c>
      <c r="F14" s="8" t="s">
        <v>69</v>
      </c>
      <c r="G14" s="12" t="s">
        <v>46</v>
      </c>
      <c r="H14" s="12" t="s">
        <v>70</v>
      </c>
      <c r="I14" s="12" t="s">
        <v>46</v>
      </c>
      <c r="J14" s="12" t="s">
        <v>71</v>
      </c>
      <c r="K14" s="12" t="s">
        <v>44</v>
      </c>
      <c r="L14" s="9">
        <v>34</v>
      </c>
      <c r="M14" s="9">
        <v>12</v>
      </c>
      <c r="N14" s="9">
        <v>13</v>
      </c>
      <c r="O14" s="9">
        <v>4</v>
      </c>
      <c r="P14" s="9">
        <v>8</v>
      </c>
      <c r="Q14" s="9">
        <v>9</v>
      </c>
      <c r="R14" s="9">
        <v>4</v>
      </c>
      <c r="S14" s="9">
        <f t="shared" si="0"/>
        <v>84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s="5" customFormat="1" ht="12.75" customHeight="1" x14ac:dyDescent="0.2">
      <c r="A15" s="6" t="s">
        <v>72</v>
      </c>
      <c r="B15" s="7" t="s">
        <v>74</v>
      </c>
      <c r="C15" s="7" t="s">
        <v>73</v>
      </c>
      <c r="D15" s="18">
        <v>894580</v>
      </c>
      <c r="E15" s="18">
        <v>430000</v>
      </c>
      <c r="F15" s="8" t="s">
        <v>75</v>
      </c>
      <c r="G15" s="12" t="s">
        <v>46</v>
      </c>
      <c r="H15" s="12" t="s">
        <v>76</v>
      </c>
      <c r="I15" s="12" t="s">
        <v>46</v>
      </c>
      <c r="J15" s="12" t="s">
        <v>77</v>
      </c>
      <c r="K15" s="12" t="s">
        <v>46</v>
      </c>
      <c r="L15" s="9">
        <v>32</v>
      </c>
      <c r="M15" s="9">
        <v>14</v>
      </c>
      <c r="N15" s="9">
        <v>13</v>
      </c>
      <c r="O15" s="9">
        <v>4</v>
      </c>
      <c r="P15" s="9">
        <v>7</v>
      </c>
      <c r="Q15" s="9">
        <v>7</v>
      </c>
      <c r="R15" s="9">
        <v>2</v>
      </c>
      <c r="S15" s="9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</row>
    <row r="16" spans="1:84" s="5" customFormat="1" ht="12.75" customHeight="1" x14ac:dyDescent="0.2">
      <c r="A16" s="6" t="s">
        <v>78</v>
      </c>
      <c r="B16" s="7" t="s">
        <v>80</v>
      </c>
      <c r="C16" s="7" t="s">
        <v>79</v>
      </c>
      <c r="D16" s="18">
        <v>1950000</v>
      </c>
      <c r="E16" s="18">
        <v>500000</v>
      </c>
      <c r="F16" s="8" t="s">
        <v>81</v>
      </c>
      <c r="G16" s="12" t="s">
        <v>46</v>
      </c>
      <c r="H16" s="12" t="s">
        <v>82</v>
      </c>
      <c r="I16" s="12" t="s">
        <v>46</v>
      </c>
      <c r="J16" s="12" t="s">
        <v>83</v>
      </c>
      <c r="K16" s="12" t="s">
        <v>44</v>
      </c>
      <c r="L16" s="9">
        <v>27</v>
      </c>
      <c r="M16" s="9">
        <v>11</v>
      </c>
      <c r="N16" s="9">
        <v>12</v>
      </c>
      <c r="O16" s="9">
        <v>4</v>
      </c>
      <c r="P16" s="9">
        <v>9</v>
      </c>
      <c r="Q16" s="9">
        <v>9</v>
      </c>
      <c r="R16" s="9">
        <v>2</v>
      </c>
      <c r="S16" s="9">
        <f t="shared" si="0"/>
        <v>74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</row>
    <row r="17" spans="1:84" s="5" customFormat="1" ht="12.75" customHeight="1" x14ac:dyDescent="0.2">
      <c r="A17" s="6" t="s">
        <v>84</v>
      </c>
      <c r="B17" s="7" t="s">
        <v>86</v>
      </c>
      <c r="C17" s="7" t="s">
        <v>85</v>
      </c>
      <c r="D17" s="18">
        <v>644000</v>
      </c>
      <c r="E17" s="18">
        <v>484000</v>
      </c>
      <c r="F17" s="8" t="s">
        <v>87</v>
      </c>
      <c r="G17" s="12" t="s">
        <v>46</v>
      </c>
      <c r="H17" s="12" t="s">
        <v>52</v>
      </c>
      <c r="I17" s="12" t="s">
        <v>52</v>
      </c>
      <c r="J17" s="12" t="s">
        <v>88</v>
      </c>
      <c r="K17" s="12" t="s">
        <v>46</v>
      </c>
      <c r="L17" s="9">
        <v>30</v>
      </c>
      <c r="M17" s="9">
        <v>10</v>
      </c>
      <c r="N17" s="9">
        <v>12</v>
      </c>
      <c r="O17" s="9">
        <v>4</v>
      </c>
      <c r="P17" s="9">
        <v>6</v>
      </c>
      <c r="Q17" s="9">
        <v>5</v>
      </c>
      <c r="R17" s="9">
        <v>4</v>
      </c>
      <c r="S17" s="9">
        <f t="shared" si="0"/>
        <v>71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</row>
    <row r="18" spans="1:84" s="5" customFormat="1" ht="12.75" customHeight="1" x14ac:dyDescent="0.2">
      <c r="A18" s="6" t="s">
        <v>89</v>
      </c>
      <c r="B18" s="7" t="s">
        <v>91</v>
      </c>
      <c r="C18" s="7" t="s">
        <v>90</v>
      </c>
      <c r="D18" s="18">
        <v>1057382</v>
      </c>
      <c r="E18" s="18">
        <v>600000</v>
      </c>
      <c r="F18" s="8" t="s">
        <v>92</v>
      </c>
      <c r="G18" s="12" t="s">
        <v>46</v>
      </c>
      <c r="H18" s="12" t="s">
        <v>93</v>
      </c>
      <c r="I18" s="12" t="s">
        <v>46</v>
      </c>
      <c r="J18" s="12" t="s">
        <v>94</v>
      </c>
      <c r="K18" s="12" t="s">
        <v>46</v>
      </c>
      <c r="L18" s="9">
        <v>31</v>
      </c>
      <c r="M18" s="9">
        <v>14</v>
      </c>
      <c r="N18" s="9">
        <v>12</v>
      </c>
      <c r="O18" s="9">
        <v>4</v>
      </c>
      <c r="P18" s="9">
        <v>8</v>
      </c>
      <c r="Q18" s="9">
        <v>8</v>
      </c>
      <c r="R18" s="9">
        <v>4</v>
      </c>
      <c r="S18" s="9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</row>
    <row r="19" spans="1:84" s="5" customFormat="1" ht="12.75" customHeight="1" x14ac:dyDescent="0.2">
      <c r="A19" s="6" t="s">
        <v>95</v>
      </c>
      <c r="B19" s="7" t="s">
        <v>97</v>
      </c>
      <c r="C19" s="7" t="s">
        <v>96</v>
      </c>
      <c r="D19" s="18">
        <v>650537</v>
      </c>
      <c r="E19" s="18">
        <v>540000</v>
      </c>
      <c r="F19" s="8" t="s">
        <v>98</v>
      </c>
      <c r="G19" s="12" t="s">
        <v>46</v>
      </c>
      <c r="H19" s="12" t="s">
        <v>99</v>
      </c>
      <c r="I19" s="12" t="s">
        <v>46</v>
      </c>
      <c r="J19" s="12" t="s">
        <v>100</v>
      </c>
      <c r="K19" s="12" t="s">
        <v>46</v>
      </c>
      <c r="L19" s="9">
        <v>34</v>
      </c>
      <c r="M19" s="9">
        <v>11</v>
      </c>
      <c r="N19" s="9">
        <v>13</v>
      </c>
      <c r="O19" s="9">
        <v>4</v>
      </c>
      <c r="P19" s="9">
        <v>8</v>
      </c>
      <c r="Q19" s="9">
        <v>8</v>
      </c>
      <c r="R19" s="9">
        <v>2</v>
      </c>
      <c r="S19" s="9">
        <f t="shared" si="0"/>
        <v>80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</row>
    <row r="20" spans="1:84" s="5" customFormat="1" ht="12.75" customHeight="1" x14ac:dyDescent="0.2">
      <c r="A20" s="6" t="s">
        <v>101</v>
      </c>
      <c r="B20" s="7" t="s">
        <v>103</v>
      </c>
      <c r="C20" s="7" t="s">
        <v>102</v>
      </c>
      <c r="D20" s="18">
        <v>1170000</v>
      </c>
      <c r="E20" s="18">
        <v>500000</v>
      </c>
      <c r="F20" s="8" t="s">
        <v>99</v>
      </c>
      <c r="G20" s="12" t="s">
        <v>46</v>
      </c>
      <c r="H20" s="12" t="s">
        <v>104</v>
      </c>
      <c r="I20" s="12" t="s">
        <v>46</v>
      </c>
      <c r="J20" s="12" t="s">
        <v>105</v>
      </c>
      <c r="K20" s="12" t="s">
        <v>46</v>
      </c>
      <c r="L20" s="9">
        <v>35</v>
      </c>
      <c r="M20" s="9">
        <v>12</v>
      </c>
      <c r="N20" s="9">
        <v>12</v>
      </c>
      <c r="O20" s="9">
        <v>5</v>
      </c>
      <c r="P20" s="9">
        <v>8</v>
      </c>
      <c r="Q20" s="9">
        <v>9</v>
      </c>
      <c r="R20" s="9">
        <v>4</v>
      </c>
      <c r="S20" s="9">
        <f t="shared" si="0"/>
        <v>85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</row>
    <row r="21" spans="1:84" s="5" customFormat="1" ht="12.75" customHeight="1" x14ac:dyDescent="0.2">
      <c r="A21" s="6" t="s">
        <v>106</v>
      </c>
      <c r="B21" s="7" t="s">
        <v>68</v>
      </c>
      <c r="C21" s="7" t="s">
        <v>107</v>
      </c>
      <c r="D21" s="18">
        <v>550000</v>
      </c>
      <c r="E21" s="18">
        <v>350000</v>
      </c>
      <c r="F21" s="8" t="s">
        <v>108</v>
      </c>
      <c r="G21" s="12" t="s">
        <v>46</v>
      </c>
      <c r="H21" s="12" t="s">
        <v>109</v>
      </c>
      <c r="I21" s="12" t="s">
        <v>46</v>
      </c>
      <c r="J21" s="12" t="s">
        <v>110</v>
      </c>
      <c r="K21" s="12" t="s">
        <v>46</v>
      </c>
      <c r="L21" s="9">
        <v>34</v>
      </c>
      <c r="M21" s="9">
        <v>10</v>
      </c>
      <c r="N21" s="9">
        <v>11</v>
      </c>
      <c r="O21" s="9">
        <v>4</v>
      </c>
      <c r="P21" s="9">
        <v>9</v>
      </c>
      <c r="Q21" s="9">
        <v>8</v>
      </c>
      <c r="R21" s="9">
        <v>4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</row>
    <row r="22" spans="1:84" s="5" customFormat="1" ht="12.75" customHeight="1" x14ac:dyDescent="0.2">
      <c r="A22" s="6" t="s">
        <v>111</v>
      </c>
      <c r="B22" s="7" t="s">
        <v>113</v>
      </c>
      <c r="C22" s="7" t="s">
        <v>112</v>
      </c>
      <c r="D22" s="18">
        <v>1112400</v>
      </c>
      <c r="E22" s="18">
        <v>500000</v>
      </c>
      <c r="F22" s="8" t="s">
        <v>58</v>
      </c>
      <c r="G22" s="12" t="s">
        <v>44</v>
      </c>
      <c r="H22" s="12" t="s">
        <v>114</v>
      </c>
      <c r="I22" s="12" t="s">
        <v>52</v>
      </c>
      <c r="J22" s="12" t="s">
        <v>47</v>
      </c>
      <c r="K22" s="12" t="s">
        <v>46</v>
      </c>
      <c r="L22" s="9">
        <v>21</v>
      </c>
      <c r="M22" s="9">
        <v>10</v>
      </c>
      <c r="N22" s="9">
        <v>9</v>
      </c>
      <c r="O22" s="9">
        <v>5</v>
      </c>
      <c r="P22" s="9">
        <v>9</v>
      </c>
      <c r="Q22" s="9">
        <v>8</v>
      </c>
      <c r="R22" s="9">
        <v>3</v>
      </c>
      <c r="S22" s="9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</row>
    <row r="23" spans="1:84" s="5" customFormat="1" ht="12.75" customHeight="1" x14ac:dyDescent="0.2">
      <c r="A23" s="6" t="s">
        <v>115</v>
      </c>
      <c r="B23" s="7" t="s">
        <v>117</v>
      </c>
      <c r="C23" s="7" t="s">
        <v>116</v>
      </c>
      <c r="D23" s="18">
        <v>989000</v>
      </c>
      <c r="E23" s="18">
        <v>600000</v>
      </c>
      <c r="F23" s="8" t="s">
        <v>52</v>
      </c>
      <c r="G23" s="12" t="s">
        <v>52</v>
      </c>
      <c r="H23" s="12" t="s">
        <v>118</v>
      </c>
      <c r="I23" s="12" t="s">
        <v>52</v>
      </c>
      <c r="J23" s="12" t="s">
        <v>53</v>
      </c>
      <c r="K23" s="12" t="s">
        <v>46</v>
      </c>
      <c r="L23" s="9">
        <v>22</v>
      </c>
      <c r="M23" s="9">
        <v>13</v>
      </c>
      <c r="N23" s="9">
        <v>9</v>
      </c>
      <c r="O23" s="9">
        <v>1</v>
      </c>
      <c r="P23" s="9">
        <v>6</v>
      </c>
      <c r="Q23" s="9">
        <v>7</v>
      </c>
      <c r="R23" s="9">
        <v>5</v>
      </c>
      <c r="S23" s="9">
        <f t="shared" si="0"/>
        <v>63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</row>
    <row r="24" spans="1:84" s="5" customFormat="1" ht="12.75" customHeight="1" x14ac:dyDescent="0.2">
      <c r="A24" s="6" t="s">
        <v>119</v>
      </c>
      <c r="B24" s="7" t="s">
        <v>121</v>
      </c>
      <c r="C24" s="7" t="s">
        <v>120</v>
      </c>
      <c r="D24" s="18">
        <v>1774240</v>
      </c>
      <c r="E24" s="18">
        <v>750000</v>
      </c>
      <c r="F24" s="8" t="s">
        <v>70</v>
      </c>
      <c r="G24" s="12" t="s">
        <v>46</v>
      </c>
      <c r="H24" s="12" t="s">
        <v>122</v>
      </c>
      <c r="I24" s="12" t="s">
        <v>46</v>
      </c>
      <c r="J24" s="12" t="s">
        <v>59</v>
      </c>
      <c r="K24" s="12" t="s">
        <v>44</v>
      </c>
      <c r="L24" s="9">
        <v>27</v>
      </c>
      <c r="M24" s="9">
        <v>14</v>
      </c>
      <c r="N24" s="9">
        <v>12</v>
      </c>
      <c r="O24" s="9">
        <v>4</v>
      </c>
      <c r="P24" s="9">
        <v>9</v>
      </c>
      <c r="Q24" s="9">
        <v>8</v>
      </c>
      <c r="R24" s="9">
        <v>5</v>
      </c>
      <c r="S24" s="9">
        <f t="shared" si="0"/>
        <v>79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</row>
    <row r="25" spans="1:84" s="5" customFormat="1" ht="12.75" customHeight="1" x14ac:dyDescent="0.2">
      <c r="A25" s="6" t="s">
        <v>123</v>
      </c>
      <c r="B25" s="7" t="s">
        <v>121</v>
      </c>
      <c r="C25" s="7" t="s">
        <v>124</v>
      </c>
      <c r="D25" s="18">
        <v>1000000</v>
      </c>
      <c r="E25" s="18">
        <v>500000</v>
      </c>
      <c r="F25" s="8" t="s">
        <v>93</v>
      </c>
      <c r="G25" s="12" t="s">
        <v>46</v>
      </c>
      <c r="H25" s="12" t="s">
        <v>50</v>
      </c>
      <c r="I25" s="12" t="s">
        <v>46</v>
      </c>
      <c r="J25" s="12" t="s">
        <v>65</v>
      </c>
      <c r="K25" s="12" t="s">
        <v>46</v>
      </c>
      <c r="L25" s="9">
        <v>33</v>
      </c>
      <c r="M25" s="9">
        <v>12</v>
      </c>
      <c r="N25" s="9">
        <v>13</v>
      </c>
      <c r="O25" s="9">
        <v>4</v>
      </c>
      <c r="P25" s="9">
        <v>9</v>
      </c>
      <c r="Q25" s="9">
        <v>8</v>
      </c>
      <c r="R25" s="9">
        <v>5</v>
      </c>
      <c r="S25" s="9">
        <f t="shared" si="0"/>
        <v>84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</row>
    <row r="26" spans="1:84" s="5" customFormat="1" ht="12.75" customHeight="1" x14ac:dyDescent="0.2">
      <c r="A26" s="6" t="s">
        <v>125</v>
      </c>
      <c r="B26" s="7" t="s">
        <v>127</v>
      </c>
      <c r="C26" s="7" t="s">
        <v>126</v>
      </c>
      <c r="D26" s="18">
        <v>636000</v>
      </c>
      <c r="E26" s="18">
        <v>450000</v>
      </c>
      <c r="F26" s="8" t="s">
        <v>109</v>
      </c>
      <c r="G26" s="12" t="s">
        <v>46</v>
      </c>
      <c r="H26" s="12" t="s">
        <v>81</v>
      </c>
      <c r="I26" s="12" t="s">
        <v>46</v>
      </c>
      <c r="J26" s="12" t="s">
        <v>71</v>
      </c>
      <c r="K26" s="12" t="s">
        <v>46</v>
      </c>
      <c r="L26" s="9">
        <v>36</v>
      </c>
      <c r="M26" s="9">
        <v>14</v>
      </c>
      <c r="N26" s="9">
        <v>12</v>
      </c>
      <c r="O26" s="9">
        <v>4</v>
      </c>
      <c r="P26" s="9">
        <v>9</v>
      </c>
      <c r="Q26" s="9">
        <v>9</v>
      </c>
      <c r="R26" s="9">
        <v>4</v>
      </c>
      <c r="S26" s="9">
        <f t="shared" si="0"/>
        <v>88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</row>
    <row r="27" spans="1:84" s="5" customFormat="1" ht="12.75" customHeight="1" x14ac:dyDescent="0.2">
      <c r="A27" s="6" t="s">
        <v>128</v>
      </c>
      <c r="B27" s="7" t="s">
        <v>130</v>
      </c>
      <c r="C27" s="7" t="s">
        <v>129</v>
      </c>
      <c r="D27" s="18">
        <v>930000</v>
      </c>
      <c r="E27" s="18">
        <v>460000</v>
      </c>
      <c r="F27" s="8" t="s">
        <v>64</v>
      </c>
      <c r="G27" s="12" t="s">
        <v>46</v>
      </c>
      <c r="H27" s="12" t="s">
        <v>75</v>
      </c>
      <c r="I27" s="12" t="s">
        <v>44</v>
      </c>
      <c r="J27" s="12" t="s">
        <v>77</v>
      </c>
      <c r="K27" s="12" t="s">
        <v>46</v>
      </c>
      <c r="L27" s="9">
        <v>20</v>
      </c>
      <c r="M27" s="9">
        <v>12</v>
      </c>
      <c r="N27" s="9">
        <v>7</v>
      </c>
      <c r="O27" s="9">
        <v>3</v>
      </c>
      <c r="P27" s="9">
        <v>7</v>
      </c>
      <c r="Q27" s="9">
        <v>5</v>
      </c>
      <c r="R27" s="9">
        <v>2</v>
      </c>
      <c r="S27" s="9">
        <f t="shared" si="0"/>
        <v>56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</row>
    <row r="28" spans="1:84" x14ac:dyDescent="0.3">
      <c r="D28" s="13">
        <f>SUM(D10:D27)</f>
        <v>19135129</v>
      </c>
      <c r="E28" s="13">
        <f>SUM(E10:E27)</f>
        <v>9654000</v>
      </c>
      <c r="F28" s="13"/>
    </row>
    <row r="29" spans="1:84" x14ac:dyDescent="0.3">
      <c r="E29" s="13"/>
      <c r="F29" s="13"/>
      <c r="G29" s="13"/>
      <c r="H29" s="13"/>
    </row>
  </sheetData>
  <mergeCells count="22">
    <mergeCell ref="P7:P8"/>
    <mergeCell ref="Q7:Q8"/>
    <mergeCell ref="R7:R8"/>
    <mergeCell ref="S7:S8"/>
    <mergeCell ref="H7:I8"/>
    <mergeCell ref="J7:K8"/>
    <mergeCell ref="L7:L8"/>
    <mergeCell ref="M7:M8"/>
    <mergeCell ref="N7:N8"/>
    <mergeCell ref="O7:O8"/>
    <mergeCell ref="A7:A9"/>
    <mergeCell ref="B7:B9"/>
    <mergeCell ref="C7:C9"/>
    <mergeCell ref="D7:D9"/>
    <mergeCell ref="E7:E9"/>
    <mergeCell ref="F7:G8"/>
    <mergeCell ref="A2:C2"/>
    <mergeCell ref="A3:C3"/>
    <mergeCell ref="D3:K3"/>
    <mergeCell ref="A4:C4"/>
    <mergeCell ref="D4:K4"/>
    <mergeCell ref="D5:K5"/>
  </mergeCells>
  <dataValidations count="4">
    <dataValidation type="decimal" operator="lessThanOrEqual" allowBlank="1" showInputMessage="1" showErrorMessage="1" error="max. 5" sqref="O10:O27 R10:R27" xr:uid="{0DCDE1F4-1D73-41B3-8375-2796DAFD0F49}">
      <formula1>5</formula1>
    </dataValidation>
    <dataValidation type="decimal" operator="lessThanOrEqual" allowBlank="1" showInputMessage="1" showErrorMessage="1" error="max. 10" sqref="P10:Q27" xr:uid="{D7A41F88-89F9-49CF-A7DE-859843BAA0A5}">
      <formula1>10</formula1>
    </dataValidation>
    <dataValidation type="decimal" operator="lessThanOrEqual" allowBlank="1" showInputMessage="1" showErrorMessage="1" error="max. 15" sqref="M10:N27" xr:uid="{EEE0D50D-824A-4078-BE20-AE6416E81E0C}">
      <formula1>15</formula1>
    </dataValidation>
    <dataValidation type="decimal" operator="lessThanOrEqual" allowBlank="1" showInputMessage="1" showErrorMessage="1" error="max. 40" sqref="L10:L27" xr:uid="{6E76D42A-D8EA-4492-B937-A45B12E7A624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Kompletní vývoj dokumentu</vt:lpstr>
      <vt:lpstr>HB</vt:lpstr>
      <vt:lpstr>JarK</vt:lpstr>
      <vt:lpstr>LD</vt:lpstr>
      <vt:lpstr>MŠ</vt:lpstr>
      <vt:lpstr>OZ</vt:lpstr>
      <vt:lpstr>TCD</vt:lpstr>
      <vt:lpstr>'Kompletní vývoj dokumentu'!Oblast_tisku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dcterms:created xsi:type="dcterms:W3CDTF">2013-12-06T22:03:05Z</dcterms:created>
  <dcterms:modified xsi:type="dcterms:W3CDTF">2020-06-15T15:31:54Z</dcterms:modified>
  <cp:category/>
  <cp:contentStatus/>
</cp:coreProperties>
</file>